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'Лист1'!$A$1:$U$133</definedName>
  </definedNames>
  <calcPr fullCalcOnLoad="1"/>
</workbook>
</file>

<file path=xl/sharedStrings.xml><?xml version="1.0" encoding="utf-8"?>
<sst xmlns="http://schemas.openxmlformats.org/spreadsheetml/2006/main" count="555" uniqueCount="366">
  <si>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</si>
  <si>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</si>
  <si>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</si>
  <si>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</si>
  <si>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</si>
  <si>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</si>
  <si>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</si>
  <si>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</si>
  <si>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</si>
  <si>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</si>
  <si>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</si>
  <si>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</si>
  <si>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</si>
  <si>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</si>
  <si>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</si>
  <si>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</si>
  <si>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</si>
  <si>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</si>
  <si>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</si>
  <si>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</si>
  <si>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</si>
  <si>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</si>
  <si>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</si>
  <si>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</si>
  <si>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</si>
  <si>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</si>
  <si>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</si>
  <si>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</si>
  <si>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</si>
  <si>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</si>
  <si>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</si>
  <si>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</si>
  <si>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</si>
  <si>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</si>
  <si>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</si>
  <si>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</si>
  <si>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</si>
  <si>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</si>
  <si>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</si>
  <si>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</si>
  <si>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</si>
  <si>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</si>
  <si>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</si>
  <si>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</si>
  <si>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</si>
  <si>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</si>
  <si>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</si>
  <si>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</si>
  <si>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</si>
  <si>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</si>
  <si>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</si>
  <si>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</si>
  <si>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</si>
  <si>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</si>
  <si>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</si>
  <si>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</si>
  <si>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</si>
  <si>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</si>
  <si>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</si>
  <si>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</si>
  <si>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</si>
  <si>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</si>
  <si>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</si>
  <si>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</si>
  <si>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</si>
  <si>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</si>
  <si>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</si>
  <si>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</si>
  <si>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</si>
  <si>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</si>
  <si>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</si>
  <si>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</si>
  <si>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</si>
  <si>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</si>
  <si>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</si>
  <si>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</si>
  <si>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</si>
  <si>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</si>
  <si>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</si>
  <si>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</si>
  <si>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</si>
  <si>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</si>
  <si>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</si>
  <si>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</si>
  <si>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</si>
  <si>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</si>
  <si>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</si>
  <si>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</si>
  <si>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</si>
  <si>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</si>
  <si>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</si>
  <si>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</si>
  <si>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</si>
  <si>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</si>
  <si>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</si>
  <si>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</si>
  <si>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</si>
  <si>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</si>
  <si>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</si>
  <si>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</si>
  <si>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</si>
  <si>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</si>
  <si>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</si>
  <si>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</si>
  <si>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</si>
  <si>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</si>
  <si>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</si>
  <si>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</si>
  <si>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</si>
  <si>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</si>
  <si>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</si>
  <si>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</si>
  <si>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</si>
  <si>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</si>
  <si>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</si>
  <si>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</si>
  <si>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</si>
  <si>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</si>
  <si>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</si>
  <si>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</si>
  <si>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</si>
  <si>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</si>
  <si>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</si>
  <si>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</si>
  <si>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</si>
  <si>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</si>
  <si>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</si>
  <si>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</si>
  <si>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</si>
  <si>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</si>
  <si>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</si>
  <si>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</si>
  <si>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</si>
  <si>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</si>
  <si>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</si>
  <si>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</si>
  <si>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</si>
  <si>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</si>
  <si>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</si>
  <si>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</si>
  <si>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</si>
  <si>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</si>
  <si>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</si>
  <si>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</si>
  <si>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</si>
  <si>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</si>
  <si>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</si>
  <si>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</si>
  <si>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</si>
  <si>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</si>
  <si>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</si>
  <si>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</si>
  <si>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</si>
  <si>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</si>
  <si>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</si>
  <si>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</si>
  <si>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</si>
  <si>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</si>
  <si>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</si>
  <si>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</si>
  <si>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</si>
  <si>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</si>
  <si>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</si>
  <si>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</si>
  <si>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</si>
  <si>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</si>
  <si>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</si>
  <si>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</si>
  <si>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</si>
  <si>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</si>
  <si>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</si>
  <si>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</si>
  <si>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</si>
  <si>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</si>
  <si>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</si>
  <si>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</si>
  <si>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</si>
  <si>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</si>
  <si>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</si>
  <si>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</si>
  <si>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</si>
  <si>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</si>
  <si>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</si>
  <si>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</si>
  <si>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</si>
  <si>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</si>
  <si>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</si>
  <si>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</si>
  <si>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</si>
  <si>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</si>
  <si>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</si>
  <si>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</si>
  <si>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</si>
  <si>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</si>
  <si>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</si>
  <si>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</si>
  <si>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</si>
  <si>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</si>
  <si>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</si>
  <si>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</si>
  <si>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</si>
  <si>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</si>
  <si>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</si>
  <si>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</si>
  <si>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</si>
  <si>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</si>
  <si>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</si>
  <si>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</si>
  <si>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</si>
  <si>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</si>
  <si>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</si>
  <si>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</si>
  <si>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</si>
  <si>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</si>
  <si>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</si>
  <si>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</si>
  <si>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</si>
  <si>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</si>
  <si>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</si>
  <si>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</si>
  <si>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</si>
  <si>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</si>
  <si>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</si>
  <si>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</si>
  <si>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</si>
  <si>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</si>
  <si>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</si>
  <si>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</si>
  <si>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</si>
  <si>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</si>
  <si>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</si>
  <si>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</si>
  <si>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</si>
  <si>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</si>
  <si>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</si>
  <si>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</si>
  <si>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</si>
  <si>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</si>
  <si>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</si>
  <si>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</si>
  <si>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</si>
  <si>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</si>
  <si>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</si>
  <si>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</si>
  <si>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</si>
  <si>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</si>
  <si>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</si>
  <si>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</si>
  <si>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</si>
  <si>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</si>
  <si>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</si>
  <si>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</si>
  <si>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</si>
  <si>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</si>
  <si>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</si>
  <si>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</si>
  <si>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</si>
  <si>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</si>
  <si>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</si>
  <si>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</si>
  <si>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</si>
  <si>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</si>
  <si>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</si>
  <si>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</si>
  <si>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</si>
  <si>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</si>
  <si>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</si>
  <si>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</si>
  <si>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</si>
  <si>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</si>
  <si>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</si>
  <si>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</si>
  <si>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</si>
  <si>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</si>
  <si>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</si>
  <si>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</si>
  <si>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</si>
  <si>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</si>
  <si>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</si>
  <si>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</si>
  <si>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</si>
  <si>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</si>
  <si>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000 1 11 05325 05 0000 120</t>
  </si>
  <si>
    <t>Доходы от продажи квартир, находящихся в собственности муниципальных районов</t>
  </si>
  <si>
    <t>000 1 14 01050 05 0000 410</t>
  </si>
  <si>
    <t>000 1 16 07090 05 0000 140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</si>
  <si>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</si>
  <si>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</si>
  <si>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</si>
  <si>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000 1 17 00000 00 0000 000</t>
  </si>
  <si>
    <t>ПРОЧИЕ НЕНАЛОГОВЫЕ ДОХОДЫ</t>
  </si>
  <si>
    <t>Прочие неналоговые доходы бюджетов муниципальных районов</t>
  </si>
  <si>
    <t>000 1 17 05050 05 0000 180</t>
  </si>
  <si>
    <t>000 1 17 16000 05 0000 180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</si>
  <si>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</si>
  <si>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Прочие безвозмездные поступления от государственных (муниципальных) организаций в бюджеты муниципальных районов</t>
  </si>
  <si>
    <t>000 2 03 05099 05 0000 150</t>
  </si>
  <si>
    <t>000 2 03 00000 00 0000 000</t>
  </si>
  <si>
    <t>000 2 18 05020 05 0000 150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</si>
  <si>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</si>
  <si>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</si>
  <si>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БЕЗВОЗМЕЗДНЫЕ ПОСТУПЛЕНИЯ ОТ ГОСУДАРСТВЕННЫХ (МУНИЦИПАЛЬНЫХ) ОРГАНИЗАЦИЙ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</si>
  <si>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</si>
  <si>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</si>
  <si>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</si>
  <si>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</si>
  <si>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</si>
  <si>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</si>
  <si>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</si>
  <si>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</si>
  <si>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</si>
  <si>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</si>
  <si>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</si>
  <si>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</si>
  <si>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</si>
  <si>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</si>
  <si>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</si>
  <si>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</si>
  <si>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</si>
  <si>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</si>
  <si>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</si>
  <si>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</si>
  <si>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</si>
  <si>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</si>
  <si>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</si>
  <si>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</si>
  <si>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</si>
  <si>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</si>
  <si>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</si>
  <si>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</si>
  <si>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</si>
  <si>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</si>
  <si>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</si>
  <si>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</si>
  <si>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</si>
  <si>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</si>
  <si>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</si>
  <si>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</si>
  <si>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</si>
  <si>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</si>
  <si>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</si>
  <si>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</si>
  <si>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</si>
  <si>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</si>
  <si>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</si>
  <si>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</si>
  <si>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</si>
  <si>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</si>
  <si>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</si>
  <si>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</si>
  <si>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</si>
  <si>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</si>
  <si>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</si>
  <si>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</si>
  <si>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</si>
  <si>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</si>
  <si>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</si>
  <si>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</si>
  <si>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</si>
  <si>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</si>
  <si>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</si>
  <si>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</si>
  <si>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</si>
  <si>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</si>
  <si>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</si>
  <si>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осуществления оплаты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</si>
</sst>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63509574"/>
        <c:axId val="34715255"/>
      </c:bar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09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32"/>
  <sheetViews>
    <sheetView tabSelected="1" view="pageBreakPreview" zoomScaleNormal="115" zoomScaleSheetLayoutView="100" workbookViewId="0" topLeftCell="A2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8" t="s">
        <v>235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s="15" customFormat="1" ht="33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15" customFormat="1" ht="51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205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9" t="s">
        <v>174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9" t="s">
        <v>17</v>
      </c>
      <c r="R9" s="101" t="s">
        <v>116</v>
      </c>
      <c r="S9" s="98" t="s">
        <v>20</v>
      </c>
      <c r="T9" s="99"/>
      <c r="U9" s="100"/>
    </row>
    <row r="10" spans="1:21" ht="18" customHeight="1" hidden="1">
      <c r="A10" s="110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10"/>
      <c r="R10" s="102"/>
      <c r="S10" s="31"/>
      <c r="T10" s="32"/>
      <c r="U10" s="32"/>
    </row>
    <row r="11" spans="1:21" ht="24" customHeight="1">
      <c r="A11" s="111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11"/>
      <c r="R11" s="103"/>
      <c r="S11" s="33" t="s">
        <v>190</v>
      </c>
      <c r="T11" s="34" t="s">
        <v>201</v>
      </c>
      <c r="U11" s="34" t="s">
        <v>206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SUM(S14,S18,S22,S24,S32,S34,S38,S44,S16,S51)</f>
        <v>273190.00000000006</v>
      </c>
      <c r="T13" s="41">
        <f>SUM(T14+T16+T18+T22+T24+T32+T34+T38+T44)</f>
        <v>279556.00000000006</v>
      </c>
      <c r="U13" s="41">
        <f>SUM(U14+U17+U18+U22+U24+U32+U34+U38+U44)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4280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4280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15861.2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14150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711.2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196</v>
      </c>
      <c r="R21" s="43" t="s">
        <v>197</v>
      </c>
      <c r="S21" s="44">
        <v>1000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SUM(S25:S31)</f>
        <v>3500.7999999999997</v>
      </c>
      <c r="T24" s="45">
        <f>SUM(T25:T31)</f>
        <v>3663.7</v>
      </c>
      <c r="U24" s="45">
        <f>SUM(U25:U31)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172</v>
      </c>
      <c r="R25" s="43" t="s">
        <v>175</v>
      </c>
      <c r="S25" s="44">
        <v>2380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53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819</v>
      </c>
      <c r="T28" s="45">
        <v>1670.3</v>
      </c>
      <c r="U28" s="45">
        <v>1298.3</v>
      </c>
    </row>
    <row r="29" spans="1:21" ht="96.75" customHeight="1">
      <c r="A29" s="37" t="s">
        <v>302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279</v>
      </c>
      <c r="R29" s="43" t="s">
        <v>280</v>
      </c>
      <c r="S29" s="44">
        <v>12.1</v>
      </c>
      <c r="T29" s="45">
        <v>0</v>
      </c>
      <c r="U29" s="45">
        <v>0</v>
      </c>
    </row>
    <row r="30" spans="1:21" ht="74.25" customHeight="1">
      <c r="A30" s="37" t="s">
        <v>303</v>
      </c>
      <c r="B30" s="37"/>
      <c r="C30" s="37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37"/>
      <c r="O30" s="42"/>
      <c r="P30" s="42"/>
      <c r="Q30" s="37" t="s">
        <v>282</v>
      </c>
      <c r="R30" s="43" t="s">
        <v>281</v>
      </c>
      <c r="S30" s="44">
        <v>4</v>
      </c>
      <c r="T30" s="45">
        <v>0</v>
      </c>
      <c r="U30" s="45">
        <v>0</v>
      </c>
    </row>
    <row r="31" spans="1:21" ht="35.25" customHeight="1">
      <c r="A31" s="37" t="s">
        <v>304</v>
      </c>
      <c r="B31" s="37"/>
      <c r="C31" s="37"/>
      <c r="D31" s="37"/>
      <c r="E31" s="37"/>
      <c r="F31" s="42"/>
      <c r="G31" s="37"/>
      <c r="H31" s="37"/>
      <c r="I31" s="37"/>
      <c r="J31" s="37"/>
      <c r="K31" s="37"/>
      <c r="L31" s="37"/>
      <c r="M31" s="37"/>
      <c r="N31" s="37"/>
      <c r="O31" s="42"/>
      <c r="P31" s="42"/>
      <c r="Q31" s="37" t="s">
        <v>144</v>
      </c>
      <c r="R31" s="43" t="s">
        <v>145</v>
      </c>
      <c r="S31" s="44">
        <v>27.2</v>
      </c>
      <c r="T31" s="45">
        <v>25</v>
      </c>
      <c r="U31" s="45">
        <v>26</v>
      </c>
    </row>
    <row r="32" spans="1:21" ht="12.75">
      <c r="A32" s="37" t="s">
        <v>305</v>
      </c>
      <c r="B32" s="37" t="s">
        <v>55</v>
      </c>
      <c r="C32" s="37" t="s">
        <v>56</v>
      </c>
      <c r="D32" s="37" t="s">
        <v>92</v>
      </c>
      <c r="E32" s="37" t="s">
        <v>93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/>
      <c r="P32" s="42"/>
      <c r="Q32" s="37" t="s">
        <v>94</v>
      </c>
      <c r="R32" s="43" t="s">
        <v>93</v>
      </c>
      <c r="S32" s="44">
        <f>SUM(S33)</f>
        <v>72.2</v>
      </c>
      <c r="T32" s="45">
        <f>SUM(T33)</f>
        <v>290</v>
      </c>
      <c r="U32" s="45">
        <f>SUM(U33)</f>
        <v>300</v>
      </c>
    </row>
    <row r="33" spans="1:21" ht="15.75" customHeight="1">
      <c r="A33" s="37" t="s">
        <v>306</v>
      </c>
      <c r="B33" s="37" t="s">
        <v>98</v>
      </c>
      <c r="C33" s="37" t="s">
        <v>99</v>
      </c>
      <c r="D33" s="37" t="s">
        <v>100</v>
      </c>
      <c r="E33" s="37" t="s">
        <v>101</v>
      </c>
      <c r="F33" s="42"/>
      <c r="G33" s="37" t="s">
        <v>73</v>
      </c>
      <c r="H33" s="37" t="s">
        <v>74</v>
      </c>
      <c r="I33" s="37" t="s">
        <v>61</v>
      </c>
      <c r="J33" s="37" t="s">
        <v>0</v>
      </c>
      <c r="K33" s="37" t="s">
        <v>85</v>
      </c>
      <c r="L33" s="37" t="s">
        <v>86</v>
      </c>
      <c r="M33" s="37" t="s">
        <v>59</v>
      </c>
      <c r="N33" s="37" t="s">
        <v>1</v>
      </c>
      <c r="O33" s="42"/>
      <c r="P33" s="42"/>
      <c r="Q33" s="37" t="s">
        <v>123</v>
      </c>
      <c r="R33" s="43" t="s">
        <v>101</v>
      </c>
      <c r="S33" s="44">
        <v>72.2</v>
      </c>
      <c r="T33" s="45">
        <v>290</v>
      </c>
      <c r="U33" s="45">
        <v>300</v>
      </c>
    </row>
    <row r="34" spans="1:21" ht="24">
      <c r="A34" s="37" t="s">
        <v>307</v>
      </c>
      <c r="B34" s="37" t="s">
        <v>55</v>
      </c>
      <c r="C34" s="37" t="s">
        <v>56</v>
      </c>
      <c r="D34" s="37" t="s">
        <v>15</v>
      </c>
      <c r="E34" s="37" t="s">
        <v>16</v>
      </c>
      <c r="F34" s="42"/>
      <c r="G34" s="37" t="s">
        <v>59</v>
      </c>
      <c r="H34" s="37" t="s">
        <v>60</v>
      </c>
      <c r="I34" s="37" t="s">
        <v>61</v>
      </c>
      <c r="J34" s="37" t="s">
        <v>0</v>
      </c>
      <c r="K34" s="37" t="s">
        <v>55</v>
      </c>
      <c r="L34" s="37" t="s">
        <v>62</v>
      </c>
      <c r="M34" s="37" t="s">
        <v>59</v>
      </c>
      <c r="N34" s="37" t="s">
        <v>1</v>
      </c>
      <c r="O34" s="42" t="s">
        <v>18</v>
      </c>
      <c r="P34" s="42"/>
      <c r="Q34" s="37" t="s">
        <v>19</v>
      </c>
      <c r="R34" s="43" t="s">
        <v>158</v>
      </c>
      <c r="S34" s="44">
        <f>SUM(S35:S37)</f>
        <v>23763.199999999997</v>
      </c>
      <c r="T34" s="45">
        <f>SUM(T35:T37)</f>
        <v>19067.4</v>
      </c>
      <c r="U34" s="45">
        <f>SUM(U35:U37)</f>
        <v>19830.8</v>
      </c>
    </row>
    <row r="35" spans="1:21" ht="25.5" customHeight="1">
      <c r="A35" s="37" t="s">
        <v>308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134</v>
      </c>
      <c r="R35" s="43" t="s">
        <v>135</v>
      </c>
      <c r="S35" s="44">
        <v>17046.6</v>
      </c>
      <c r="T35" s="45">
        <v>17889.2</v>
      </c>
      <c r="U35" s="45">
        <v>18604.7</v>
      </c>
    </row>
    <row r="36" spans="1:21" ht="24">
      <c r="A36" s="37" t="s">
        <v>309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136</v>
      </c>
      <c r="R36" s="43" t="s">
        <v>137</v>
      </c>
      <c r="S36" s="44">
        <v>836</v>
      </c>
      <c r="T36" s="45">
        <v>869.4</v>
      </c>
      <c r="U36" s="45">
        <v>904.3</v>
      </c>
    </row>
    <row r="37" spans="1:21" ht="15.75" customHeight="1">
      <c r="A37" s="37" t="s">
        <v>310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207</v>
      </c>
      <c r="R37" s="70" t="s">
        <v>208</v>
      </c>
      <c r="S37" s="44">
        <v>5880.6</v>
      </c>
      <c r="T37" s="45">
        <v>308.8</v>
      </c>
      <c r="U37" s="45">
        <v>321.8</v>
      </c>
    </row>
    <row r="38" spans="1:21" ht="15" customHeight="1">
      <c r="A38" s="37" t="s">
        <v>311</v>
      </c>
      <c r="B38" s="37" t="s">
        <v>55</v>
      </c>
      <c r="C38" s="37" t="s">
        <v>56</v>
      </c>
      <c r="D38" s="37" t="s">
        <v>106</v>
      </c>
      <c r="E38" s="37" t="s">
        <v>107</v>
      </c>
      <c r="F38" s="42"/>
      <c r="G38" s="37" t="s">
        <v>59</v>
      </c>
      <c r="H38" s="37" t="s">
        <v>60</v>
      </c>
      <c r="I38" s="37" t="s">
        <v>61</v>
      </c>
      <c r="J38" s="37" t="s">
        <v>0</v>
      </c>
      <c r="K38" s="37" t="s">
        <v>55</v>
      </c>
      <c r="L38" s="37" t="s">
        <v>62</v>
      </c>
      <c r="M38" s="37" t="s">
        <v>59</v>
      </c>
      <c r="N38" s="37" t="s">
        <v>1</v>
      </c>
      <c r="O38" s="42"/>
      <c r="P38" s="42"/>
      <c r="Q38" s="37" t="s">
        <v>108</v>
      </c>
      <c r="R38" s="43" t="s">
        <v>107</v>
      </c>
      <c r="S38" s="44">
        <f>SUM(S39:S43)</f>
        <v>1061.8000000000002</v>
      </c>
      <c r="T38" s="45">
        <f>SUM(T40:T43)</f>
        <v>246</v>
      </c>
      <c r="U38" s="45">
        <f>SUM(U40:U43)</f>
        <v>259</v>
      </c>
    </row>
    <row r="39" spans="1:21" ht="24" customHeight="1">
      <c r="A39" s="37" t="s">
        <v>312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284</v>
      </c>
      <c r="R39" s="43" t="s">
        <v>283</v>
      </c>
      <c r="S39" s="44">
        <v>12.7</v>
      </c>
      <c r="T39" s="45">
        <v>0</v>
      </c>
      <c r="U39" s="45">
        <v>0</v>
      </c>
    </row>
    <row r="40" spans="1:21" ht="61.5" customHeight="1">
      <c r="A40" s="37" t="s">
        <v>313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178</v>
      </c>
      <c r="R40" s="43" t="s">
        <v>177</v>
      </c>
      <c r="S40" s="44">
        <v>562.5</v>
      </c>
      <c r="T40" s="45">
        <v>45</v>
      </c>
      <c r="U40" s="45">
        <v>50</v>
      </c>
    </row>
    <row r="41" spans="1:21" ht="61.5" customHeight="1">
      <c r="A41" s="37" t="s">
        <v>314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209</v>
      </c>
      <c r="R41" s="43" t="s">
        <v>210</v>
      </c>
      <c r="S41" s="44">
        <v>73.7</v>
      </c>
      <c r="T41" s="45">
        <v>0</v>
      </c>
      <c r="U41" s="45">
        <v>0</v>
      </c>
    </row>
    <row r="42" spans="1:21" ht="34.5" customHeight="1">
      <c r="A42" s="37" t="s">
        <v>315</v>
      </c>
      <c r="B42" s="37" t="s">
        <v>55</v>
      </c>
      <c r="C42" s="37" t="s">
        <v>56</v>
      </c>
      <c r="D42" s="37" t="s">
        <v>104</v>
      </c>
      <c r="E42" s="37" t="s">
        <v>91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85</v>
      </c>
      <c r="L42" s="37" t="s">
        <v>86</v>
      </c>
      <c r="M42" s="37" t="s">
        <v>59</v>
      </c>
      <c r="N42" s="37" t="s">
        <v>1</v>
      </c>
      <c r="O42" s="42"/>
      <c r="P42" s="42"/>
      <c r="Q42" s="37" t="s">
        <v>173</v>
      </c>
      <c r="R42" s="46" t="s">
        <v>176</v>
      </c>
      <c r="S42" s="44">
        <v>412.9</v>
      </c>
      <c r="T42" s="45">
        <v>190</v>
      </c>
      <c r="U42" s="45">
        <v>195</v>
      </c>
    </row>
    <row r="43" spans="1:21" ht="34.5" customHeight="1">
      <c r="A43" s="37" t="s">
        <v>316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130</v>
      </c>
      <c r="R43" s="46" t="s">
        <v>195</v>
      </c>
      <c r="S43" s="44">
        <v>0</v>
      </c>
      <c r="T43" s="45">
        <v>11</v>
      </c>
      <c r="U43" s="45">
        <v>14</v>
      </c>
    </row>
    <row r="44" spans="1:21" ht="12.75">
      <c r="A44" s="37" t="s">
        <v>317</v>
      </c>
      <c r="B44" s="37" t="s">
        <v>55</v>
      </c>
      <c r="C44" s="37" t="s">
        <v>56</v>
      </c>
      <c r="D44" s="37" t="s">
        <v>95</v>
      </c>
      <c r="E44" s="37" t="s">
        <v>96</v>
      </c>
      <c r="F44" s="42"/>
      <c r="G44" s="37" t="s">
        <v>59</v>
      </c>
      <c r="H44" s="37" t="s">
        <v>60</v>
      </c>
      <c r="I44" s="37" t="s">
        <v>61</v>
      </c>
      <c r="J44" s="37" t="s">
        <v>0</v>
      </c>
      <c r="K44" s="37" t="s">
        <v>55</v>
      </c>
      <c r="L44" s="37" t="s">
        <v>62</v>
      </c>
      <c r="M44" s="37" t="s">
        <v>59</v>
      </c>
      <c r="N44" s="37" t="s">
        <v>1</v>
      </c>
      <c r="O44" s="42"/>
      <c r="P44" s="42"/>
      <c r="Q44" s="37" t="s">
        <v>97</v>
      </c>
      <c r="R44" s="43" t="s">
        <v>96</v>
      </c>
      <c r="S44" s="44">
        <f>SUM(S45:S50)</f>
        <v>12856.4</v>
      </c>
      <c r="T44" s="45">
        <f>SUM(T45:T50)</f>
        <v>1086.9</v>
      </c>
      <c r="U44" s="45">
        <f>SUM(U45:U50)</f>
        <v>1087.6</v>
      </c>
    </row>
    <row r="45" spans="1:21" ht="26.25" customHeight="1">
      <c r="A45" s="37" t="s">
        <v>318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211</v>
      </c>
      <c r="R45" s="72" t="s">
        <v>212</v>
      </c>
      <c r="S45" s="44">
        <v>341.1</v>
      </c>
      <c r="T45" s="45">
        <v>742.5</v>
      </c>
      <c r="U45" s="45">
        <v>742.5</v>
      </c>
    </row>
    <row r="46" spans="1:21" ht="36.75" customHeight="1">
      <c r="A46" s="37" t="s">
        <v>319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193</v>
      </c>
      <c r="R46" s="43" t="s">
        <v>192</v>
      </c>
      <c r="S46" s="44">
        <v>0</v>
      </c>
      <c r="T46" s="45">
        <v>3.1</v>
      </c>
      <c r="U46" s="45">
        <v>3.2</v>
      </c>
    </row>
    <row r="47" spans="1:21" ht="60.75" customHeight="1">
      <c r="A47" s="37" t="s">
        <v>320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286</v>
      </c>
      <c r="R47" s="72" t="s">
        <v>287</v>
      </c>
      <c r="S47" s="44">
        <v>10721.4</v>
      </c>
      <c r="T47" s="45">
        <v>7.4</v>
      </c>
      <c r="U47" s="45">
        <v>8</v>
      </c>
    </row>
    <row r="48" spans="1:21" ht="47.25" customHeight="1">
      <c r="A48" s="37" t="s">
        <v>321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285</v>
      </c>
      <c r="R48" s="72" t="s">
        <v>288</v>
      </c>
      <c r="S48" s="44">
        <v>36.6</v>
      </c>
      <c r="T48" s="45">
        <v>0</v>
      </c>
      <c r="U48" s="45">
        <v>0</v>
      </c>
    </row>
    <row r="49" spans="1:21" ht="51" customHeight="1">
      <c r="A49" s="37" t="s">
        <v>322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37" t="s">
        <v>203</v>
      </c>
      <c r="R49" s="43" t="s">
        <v>202</v>
      </c>
      <c r="S49" s="44">
        <v>-20</v>
      </c>
      <c r="T49" s="45">
        <v>0</v>
      </c>
      <c r="U49" s="45">
        <v>0</v>
      </c>
    </row>
    <row r="50" spans="1:21" ht="15" customHeight="1">
      <c r="A50" s="37" t="s">
        <v>323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71" t="s">
        <v>213</v>
      </c>
      <c r="R50" s="72" t="s">
        <v>214</v>
      </c>
      <c r="S50" s="44">
        <v>1777.3</v>
      </c>
      <c r="T50" s="45">
        <v>333.9</v>
      </c>
      <c r="U50" s="45">
        <v>333.9</v>
      </c>
    </row>
    <row r="51" spans="1:21" ht="15" customHeight="1">
      <c r="A51" s="37" t="s">
        <v>324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71" t="s">
        <v>289</v>
      </c>
      <c r="R51" s="72" t="s">
        <v>290</v>
      </c>
      <c r="S51" s="44">
        <f>SUM(S52:S53)</f>
        <v>4.4</v>
      </c>
      <c r="T51" s="45">
        <v>0</v>
      </c>
      <c r="U51" s="45">
        <v>0</v>
      </c>
    </row>
    <row r="52" spans="1:21" ht="15" customHeight="1">
      <c r="A52" s="37" t="s">
        <v>325</v>
      </c>
      <c r="B52" s="37"/>
      <c r="C52" s="37"/>
      <c r="D52" s="37"/>
      <c r="E52" s="37"/>
      <c r="F52" s="42"/>
      <c r="G52" s="37"/>
      <c r="H52" s="37"/>
      <c r="I52" s="37"/>
      <c r="J52" s="37"/>
      <c r="K52" s="37"/>
      <c r="L52" s="37"/>
      <c r="M52" s="37"/>
      <c r="N52" s="37"/>
      <c r="O52" s="42"/>
      <c r="P52" s="42"/>
      <c r="Q52" s="71" t="s">
        <v>292</v>
      </c>
      <c r="R52" s="72" t="s">
        <v>291</v>
      </c>
      <c r="S52" s="44">
        <v>1.9</v>
      </c>
      <c r="T52" s="45">
        <v>0</v>
      </c>
      <c r="U52" s="45">
        <v>0</v>
      </c>
    </row>
    <row r="53" spans="1:21" ht="48.75" customHeight="1">
      <c r="A53" s="37" t="s">
        <v>326</v>
      </c>
      <c r="B53" s="37"/>
      <c r="C53" s="37"/>
      <c r="D53" s="37"/>
      <c r="E53" s="37"/>
      <c r="F53" s="42"/>
      <c r="G53" s="37"/>
      <c r="H53" s="37"/>
      <c r="I53" s="37"/>
      <c r="J53" s="37"/>
      <c r="K53" s="37"/>
      <c r="L53" s="37"/>
      <c r="M53" s="37"/>
      <c r="N53" s="37"/>
      <c r="O53" s="42"/>
      <c r="P53" s="42"/>
      <c r="Q53" s="71" t="s">
        <v>293</v>
      </c>
      <c r="R53" s="72" t="s">
        <v>294</v>
      </c>
      <c r="S53" s="44">
        <v>2.5</v>
      </c>
      <c r="T53" s="45">
        <v>0</v>
      </c>
      <c r="U53" s="45">
        <v>0</v>
      </c>
    </row>
    <row r="54" spans="1:21" ht="15.75" customHeight="1">
      <c r="A54" s="35" t="s">
        <v>327</v>
      </c>
      <c r="B54" s="37"/>
      <c r="C54" s="37"/>
      <c r="D54" s="37"/>
      <c r="E54" s="37"/>
      <c r="F54" s="42"/>
      <c r="G54" s="37"/>
      <c r="H54" s="37"/>
      <c r="I54" s="37"/>
      <c r="J54" s="37"/>
      <c r="K54" s="37"/>
      <c r="L54" s="37"/>
      <c r="M54" s="37"/>
      <c r="N54" s="37"/>
      <c r="O54" s="42"/>
      <c r="P54" s="42"/>
      <c r="Q54" s="35" t="s">
        <v>111</v>
      </c>
      <c r="R54" s="39" t="s">
        <v>146</v>
      </c>
      <c r="S54" s="40">
        <f>SUM(S55+S79+S85+S77)</f>
        <v>833304.2</v>
      </c>
      <c r="T54" s="41">
        <f>SUM(T55,)</f>
        <v>714040.9</v>
      </c>
      <c r="U54" s="41">
        <f>SUM(U55,)</f>
        <v>753952.2000000001</v>
      </c>
    </row>
    <row r="55" spans="1:21" ht="24">
      <c r="A55" s="35" t="s">
        <v>328</v>
      </c>
      <c r="B55" s="47" t="s">
        <v>55</v>
      </c>
      <c r="C55" s="47" t="s">
        <v>56</v>
      </c>
      <c r="D55" s="47" t="s">
        <v>109</v>
      </c>
      <c r="E55" s="47" t="s">
        <v>110</v>
      </c>
      <c r="F55" s="48"/>
      <c r="G55" s="47" t="s">
        <v>59</v>
      </c>
      <c r="H55" s="47" t="s">
        <v>60</v>
      </c>
      <c r="I55" s="47" t="s">
        <v>61</v>
      </c>
      <c r="J55" s="47" t="s">
        <v>0</v>
      </c>
      <c r="K55" s="47" t="s">
        <v>55</v>
      </c>
      <c r="L55" s="47" t="s">
        <v>62</v>
      </c>
      <c r="M55" s="47" t="s">
        <v>59</v>
      </c>
      <c r="N55" s="47" t="s">
        <v>1</v>
      </c>
      <c r="O55" s="48"/>
      <c r="P55" s="48"/>
      <c r="Q55" s="35" t="s">
        <v>147</v>
      </c>
      <c r="R55" s="39" t="s">
        <v>131</v>
      </c>
      <c r="S55" s="40">
        <f>SUM(S56,S66,S72,S60)</f>
        <v>844017.7</v>
      </c>
      <c r="T55" s="41">
        <f>SUM(T56+T66+T72+T60)</f>
        <v>714040.9</v>
      </c>
      <c r="U55" s="41">
        <f>SUM(U56,U66,U72,U60)</f>
        <v>753952.2000000001</v>
      </c>
    </row>
    <row r="56" spans="1:21" ht="11.25" customHeight="1">
      <c r="A56" s="37" t="s">
        <v>329</v>
      </c>
      <c r="B56" s="29" t="s">
        <v>55</v>
      </c>
      <c r="C56" s="29" t="s">
        <v>56</v>
      </c>
      <c r="D56" s="29" t="s">
        <v>114</v>
      </c>
      <c r="E56" s="29" t="s">
        <v>115</v>
      </c>
      <c r="F56" s="30"/>
      <c r="G56" s="29" t="s">
        <v>11</v>
      </c>
      <c r="H56" s="29" t="s">
        <v>12</v>
      </c>
      <c r="I56" s="29" t="s">
        <v>61</v>
      </c>
      <c r="J56" s="29" t="s">
        <v>0</v>
      </c>
      <c r="K56" s="29" t="s">
        <v>112</v>
      </c>
      <c r="L56" s="29" t="s">
        <v>113</v>
      </c>
      <c r="M56" s="29" t="s">
        <v>59</v>
      </c>
      <c r="N56" s="29" t="s">
        <v>1</v>
      </c>
      <c r="O56" s="30"/>
      <c r="P56" s="30"/>
      <c r="Q56" s="37" t="s">
        <v>181</v>
      </c>
      <c r="R56" s="43" t="s">
        <v>169</v>
      </c>
      <c r="S56" s="44">
        <f>SUM(S57:S59)</f>
        <v>406160.7</v>
      </c>
      <c r="T56" s="45">
        <f>SUM(T57:T58)</f>
        <v>299411</v>
      </c>
      <c r="U56" s="45">
        <f>SUM(U57:U58)</f>
        <v>294781</v>
      </c>
    </row>
    <row r="57" spans="1:21" ht="24" customHeight="1">
      <c r="A57" s="37" t="s">
        <v>330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182</v>
      </c>
      <c r="R57" s="43" t="s">
        <v>200</v>
      </c>
      <c r="S57" s="44">
        <v>232934</v>
      </c>
      <c r="T57" s="45">
        <v>59212</v>
      </c>
      <c r="U57" s="45">
        <v>76682</v>
      </c>
    </row>
    <row r="58" spans="1:21" ht="24" customHeight="1">
      <c r="A58" s="37" t="s">
        <v>331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191</v>
      </c>
      <c r="R58" s="43" t="s">
        <v>194</v>
      </c>
      <c r="S58" s="44">
        <v>172998</v>
      </c>
      <c r="T58" s="45">
        <v>240199</v>
      </c>
      <c r="U58" s="45">
        <v>218099</v>
      </c>
    </row>
    <row r="59" spans="1:21" ht="24" customHeight="1">
      <c r="A59" s="37" t="s">
        <v>332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276</v>
      </c>
      <c r="R59" s="43" t="s">
        <v>275</v>
      </c>
      <c r="S59" s="44">
        <v>228.7</v>
      </c>
      <c r="T59" s="45">
        <v>0</v>
      </c>
      <c r="U59" s="45">
        <v>0</v>
      </c>
    </row>
    <row r="60" spans="1:21" ht="24" customHeight="1">
      <c r="A60" s="37" t="s">
        <v>333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215</v>
      </c>
      <c r="R60" s="72" t="s">
        <v>216</v>
      </c>
      <c r="S60" s="44">
        <f>SUM(S61:S65)</f>
        <v>22789.5</v>
      </c>
      <c r="T60" s="45">
        <f>SUM(T61:T65)</f>
        <v>63802.8</v>
      </c>
      <c r="U60" s="45">
        <f>SUM(U61:U65)</f>
        <v>101292</v>
      </c>
    </row>
    <row r="61" spans="1:21" ht="24" customHeight="1">
      <c r="A61" s="37" t="s">
        <v>334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71" t="s">
        <v>225</v>
      </c>
      <c r="R61" s="72" t="s">
        <v>227</v>
      </c>
      <c r="S61" s="44">
        <f>SUM(S94)</f>
        <v>0</v>
      </c>
      <c r="T61" s="45">
        <f>SUM(T94)</f>
        <v>50000</v>
      </c>
      <c r="U61" s="45">
        <f>SUM(U94)</f>
        <v>86937.3</v>
      </c>
    </row>
    <row r="62" spans="1:21" ht="24" customHeight="1">
      <c r="A62" s="37" t="s">
        <v>335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236</v>
      </c>
      <c r="R62" s="72" t="s">
        <v>237</v>
      </c>
      <c r="S62" s="44">
        <v>2160.6</v>
      </c>
      <c r="T62" s="45">
        <v>0</v>
      </c>
      <c r="U62" s="45">
        <v>0</v>
      </c>
    </row>
    <row r="63" spans="1:21" ht="24" customHeight="1">
      <c r="A63" s="37" t="s">
        <v>337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71" t="s">
        <v>238</v>
      </c>
      <c r="R63" s="72" t="s">
        <v>241</v>
      </c>
      <c r="S63" s="44">
        <f>SUM(S97)</f>
        <v>2077.3</v>
      </c>
      <c r="T63" s="45">
        <v>0</v>
      </c>
      <c r="U63" s="45">
        <v>0</v>
      </c>
    </row>
    <row r="64" spans="1:21" ht="50.25" customHeight="1">
      <c r="A64" s="37" t="s">
        <v>336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71" t="s">
        <v>273</v>
      </c>
      <c r="R64" s="72" t="s">
        <v>272</v>
      </c>
      <c r="S64" s="44">
        <v>135</v>
      </c>
      <c r="T64" s="45">
        <v>0</v>
      </c>
      <c r="U64" s="45">
        <v>0</v>
      </c>
    </row>
    <row r="65" spans="1:21" ht="12.75" customHeight="1">
      <c r="A65" s="37" t="s">
        <v>338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71" t="s">
        <v>217</v>
      </c>
      <c r="R65" s="72" t="s">
        <v>244</v>
      </c>
      <c r="S65" s="44">
        <f>SUM(S100:S108)</f>
        <v>18416.6</v>
      </c>
      <c r="T65" s="45">
        <f>SUM(T100:T106)</f>
        <v>13802.8</v>
      </c>
      <c r="U65" s="45">
        <f>SUM(U100:U106)</f>
        <v>14354.7</v>
      </c>
    </row>
    <row r="66" spans="1:21" ht="21.75" customHeight="1">
      <c r="A66" s="37" t="s">
        <v>339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183</v>
      </c>
      <c r="R66" s="43" t="s">
        <v>170</v>
      </c>
      <c r="S66" s="44">
        <f>SUM(S67:S71)</f>
        <v>333256.5</v>
      </c>
      <c r="T66" s="45">
        <f>SUM(T67:T71)</f>
        <v>324144</v>
      </c>
      <c r="U66" s="45">
        <f>SUM(U67:U71)</f>
        <v>330734.9</v>
      </c>
    </row>
    <row r="67" spans="1:21" ht="25.5" customHeight="1">
      <c r="A67" s="37" t="s">
        <v>340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184</v>
      </c>
      <c r="R67" s="43" t="s">
        <v>171</v>
      </c>
      <c r="S67" s="44">
        <v>2720.4</v>
      </c>
      <c r="T67" s="45">
        <v>4957.2</v>
      </c>
      <c r="U67" s="45">
        <v>5155.4</v>
      </c>
    </row>
    <row r="68" spans="1:21" ht="24">
      <c r="A68" s="37" t="s">
        <v>341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185</v>
      </c>
      <c r="R68" s="43" t="s">
        <v>245</v>
      </c>
      <c r="S68" s="44">
        <f>SUM(S111:S119)</f>
        <v>76831.1</v>
      </c>
      <c r="T68" s="45">
        <f>SUM(T111:T119)</f>
        <v>77349.1</v>
      </c>
      <c r="U68" s="45">
        <f>SUM(U111:U119)</f>
        <v>79239.3</v>
      </c>
    </row>
    <row r="69" spans="1:21" ht="25.5" customHeight="1">
      <c r="A69" s="37" t="s">
        <v>342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7" t="s">
        <v>186</v>
      </c>
      <c r="R69" s="43" t="s">
        <v>132</v>
      </c>
      <c r="S69" s="44">
        <v>5070</v>
      </c>
      <c r="T69" s="45">
        <v>4945.4</v>
      </c>
      <c r="U69" s="45">
        <v>4945.4</v>
      </c>
    </row>
    <row r="70" spans="1:21" ht="37.5" customHeight="1">
      <c r="A70" s="37" t="s">
        <v>343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220</v>
      </c>
      <c r="R70" s="72" t="s">
        <v>221</v>
      </c>
      <c r="S70" s="44">
        <v>20.3</v>
      </c>
      <c r="T70" s="45">
        <v>21.3</v>
      </c>
      <c r="U70" s="45">
        <v>21.8</v>
      </c>
    </row>
    <row r="71" spans="1:21" ht="14.25" customHeight="1">
      <c r="A71" s="37" t="s">
        <v>344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7" t="s">
        <v>187</v>
      </c>
      <c r="R71" s="43" t="s">
        <v>246</v>
      </c>
      <c r="S71" s="44">
        <f>SUM(S122:S123)</f>
        <v>248614.7</v>
      </c>
      <c r="T71" s="45">
        <f>SUM(T122:T123)</f>
        <v>236871</v>
      </c>
      <c r="U71" s="45">
        <f>SUM(U122:U123)</f>
        <v>241373</v>
      </c>
    </row>
    <row r="72" spans="1:21" ht="12.75" customHeight="1">
      <c r="A72" s="37" t="s">
        <v>345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7" t="s">
        <v>188</v>
      </c>
      <c r="R72" s="43" t="s">
        <v>117</v>
      </c>
      <c r="S72" s="44">
        <f>SUM(S73:S76)</f>
        <v>81811</v>
      </c>
      <c r="T72" s="45">
        <f>SUM(T73:T76)</f>
        <v>26683.1</v>
      </c>
      <c r="U72" s="45">
        <f>SUM(U73:U76)</f>
        <v>27144.3</v>
      </c>
    </row>
    <row r="73" spans="1:21" ht="48.75" customHeight="1">
      <c r="A73" s="37" t="s">
        <v>346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7" t="s">
        <v>189</v>
      </c>
      <c r="R73" s="43" t="s">
        <v>247</v>
      </c>
      <c r="S73" s="44">
        <f>SUM(S126:S127)</f>
        <v>4923.7</v>
      </c>
      <c r="T73" s="45">
        <f>SUM(T126:T127)</f>
        <v>5104.299999999999</v>
      </c>
      <c r="U73" s="45">
        <f>SUM(U126:U127)</f>
        <v>5309</v>
      </c>
    </row>
    <row r="74" spans="1:21" ht="48.75" customHeight="1">
      <c r="A74" s="37" t="s">
        <v>347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7" t="s">
        <v>277</v>
      </c>
      <c r="R74" s="43" t="s">
        <v>278</v>
      </c>
      <c r="S74" s="44">
        <v>1193.7</v>
      </c>
      <c r="T74" s="45">
        <v>0</v>
      </c>
      <c r="U74" s="45">
        <v>0</v>
      </c>
    </row>
    <row r="75" spans="1:21" ht="48.75" customHeight="1">
      <c r="A75" s="37" t="s">
        <v>348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37" t="s">
        <v>231</v>
      </c>
      <c r="R75" s="43" t="s">
        <v>232</v>
      </c>
      <c r="S75" s="44">
        <v>12787</v>
      </c>
      <c r="T75" s="45">
        <v>12667</v>
      </c>
      <c r="U75" s="45">
        <v>12667</v>
      </c>
    </row>
    <row r="76" spans="1:21" ht="27" customHeight="1">
      <c r="A76" s="37" t="s">
        <v>349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37" t="s">
        <v>233</v>
      </c>
      <c r="R76" s="43" t="s">
        <v>248</v>
      </c>
      <c r="S76" s="44">
        <f>SUM(S130:S132)</f>
        <v>62906.6</v>
      </c>
      <c r="T76" s="45">
        <f>SUM(T130)</f>
        <v>8911.8</v>
      </c>
      <c r="U76" s="45">
        <f>SUM(U130)</f>
        <v>9168.3</v>
      </c>
    </row>
    <row r="77" spans="1:21" ht="27" customHeight="1">
      <c r="A77" s="35" t="s">
        <v>350</v>
      </c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8"/>
      <c r="P77" s="48"/>
      <c r="Q77" s="35" t="s">
        <v>297</v>
      </c>
      <c r="R77" s="39" t="s">
        <v>301</v>
      </c>
      <c r="S77" s="40">
        <f>SUM(S78)</f>
        <v>6.7</v>
      </c>
      <c r="T77" s="41">
        <v>0</v>
      </c>
      <c r="U77" s="41">
        <v>0</v>
      </c>
    </row>
    <row r="78" spans="1:21" ht="27" customHeight="1">
      <c r="A78" s="37" t="s">
        <v>351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37" t="s">
        <v>296</v>
      </c>
      <c r="R78" s="43" t="s">
        <v>295</v>
      </c>
      <c r="S78" s="44">
        <v>6.7</v>
      </c>
      <c r="T78" s="45">
        <v>0</v>
      </c>
      <c r="U78" s="45">
        <v>0</v>
      </c>
    </row>
    <row r="79" spans="1:21" ht="63" customHeight="1">
      <c r="A79" s="37" t="s">
        <v>352</v>
      </c>
      <c r="B79" s="29"/>
      <c r="C79" s="29"/>
      <c r="D79" s="29"/>
      <c r="E79" s="29"/>
      <c r="F79" s="30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89" t="s">
        <v>252</v>
      </c>
      <c r="R79" s="90" t="s">
        <v>253</v>
      </c>
      <c r="S79" s="91">
        <f>SUM(S80:S84)</f>
        <v>819.5</v>
      </c>
      <c r="T79" s="92">
        <f>SUM(T84)</f>
        <v>0</v>
      </c>
      <c r="U79" s="92">
        <f>SUM(U84)</f>
        <v>0</v>
      </c>
    </row>
    <row r="80" spans="1:21" ht="29.25" customHeight="1">
      <c r="A80" s="37" t="s">
        <v>353</v>
      </c>
      <c r="B80" s="29"/>
      <c r="C80" s="29"/>
      <c r="D80" s="29"/>
      <c r="E80" s="29"/>
      <c r="F80" s="30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71" t="s">
        <v>299</v>
      </c>
      <c r="R80" s="96" t="s">
        <v>300</v>
      </c>
      <c r="S80" s="94">
        <v>1.4</v>
      </c>
      <c r="T80" s="95">
        <v>0</v>
      </c>
      <c r="U80" s="95">
        <v>0</v>
      </c>
    </row>
    <row r="81" spans="1:21" ht="27.75" customHeight="1">
      <c r="A81" s="37" t="s">
        <v>354</v>
      </c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30"/>
      <c r="P81" s="30"/>
      <c r="Q81" s="71" t="s">
        <v>298</v>
      </c>
      <c r="R81" s="96" t="s">
        <v>265</v>
      </c>
      <c r="S81" s="94">
        <v>636.3</v>
      </c>
      <c r="T81" s="95">
        <v>0</v>
      </c>
      <c r="U81" s="95">
        <v>0</v>
      </c>
    </row>
    <row r="82" spans="1:21" ht="47.25" customHeight="1">
      <c r="A82" s="37" t="s">
        <v>355</v>
      </c>
      <c r="B82" s="29"/>
      <c r="C82" s="29"/>
      <c r="D82" s="29"/>
      <c r="E82" s="29"/>
      <c r="F82" s="30"/>
      <c r="G82" s="29"/>
      <c r="H82" s="29"/>
      <c r="I82" s="29"/>
      <c r="J82" s="29"/>
      <c r="K82" s="29"/>
      <c r="L82" s="29"/>
      <c r="M82" s="29"/>
      <c r="N82" s="29"/>
      <c r="O82" s="30"/>
      <c r="P82" s="30"/>
      <c r="Q82" s="71" t="s">
        <v>254</v>
      </c>
      <c r="R82" s="93" t="s">
        <v>255</v>
      </c>
      <c r="S82" s="94">
        <v>147.1</v>
      </c>
      <c r="T82" s="95">
        <v>0</v>
      </c>
      <c r="U82" s="95">
        <v>0</v>
      </c>
    </row>
    <row r="83" spans="1:21" ht="47.25" customHeight="1">
      <c r="A83" s="37" t="s">
        <v>356</v>
      </c>
      <c r="B83" s="29"/>
      <c r="C83" s="29"/>
      <c r="D83" s="29"/>
      <c r="E83" s="29"/>
      <c r="F83" s="30"/>
      <c r="G83" s="29"/>
      <c r="H83" s="29"/>
      <c r="I83" s="29"/>
      <c r="J83" s="29"/>
      <c r="K83" s="29"/>
      <c r="L83" s="29"/>
      <c r="M83" s="29"/>
      <c r="N83" s="29"/>
      <c r="O83" s="30"/>
      <c r="P83" s="30"/>
      <c r="Q83" s="71" t="s">
        <v>264</v>
      </c>
      <c r="R83" s="93" t="s">
        <v>263</v>
      </c>
      <c r="S83" s="94">
        <v>18.6</v>
      </c>
      <c r="T83" s="95">
        <v>0</v>
      </c>
      <c r="U83" s="95">
        <v>0</v>
      </c>
    </row>
    <row r="84" spans="1:21" ht="40.5" customHeight="1">
      <c r="A84" s="37" t="s">
        <v>357</v>
      </c>
      <c r="B84" s="29"/>
      <c r="C84" s="29"/>
      <c r="D84" s="29"/>
      <c r="E84" s="29"/>
      <c r="F84" s="30"/>
      <c r="G84" s="29"/>
      <c r="H84" s="29"/>
      <c r="I84" s="29"/>
      <c r="J84" s="29"/>
      <c r="K84" s="29"/>
      <c r="L84" s="29"/>
      <c r="M84" s="29"/>
      <c r="N84" s="29"/>
      <c r="O84" s="30"/>
      <c r="P84" s="30"/>
      <c r="Q84" s="71" t="s">
        <v>256</v>
      </c>
      <c r="R84" s="96" t="s">
        <v>257</v>
      </c>
      <c r="S84" s="94">
        <v>16.1</v>
      </c>
      <c r="T84" s="95">
        <v>0</v>
      </c>
      <c r="U84" s="95">
        <v>0</v>
      </c>
    </row>
    <row r="85" spans="1:21" ht="42.75" customHeight="1">
      <c r="A85" s="37" t="s">
        <v>358</v>
      </c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30"/>
      <c r="P85" s="30"/>
      <c r="Q85" s="89" t="s">
        <v>258</v>
      </c>
      <c r="R85" s="97" t="s">
        <v>259</v>
      </c>
      <c r="S85" s="91">
        <f>SUM(S86:S89)</f>
        <v>-11539.699999999999</v>
      </c>
      <c r="T85" s="92">
        <f>SUM(T89:T89)</f>
        <v>0</v>
      </c>
      <c r="U85" s="92">
        <f>SUM(U89:U89)</f>
        <v>0</v>
      </c>
    </row>
    <row r="86" spans="1:21" ht="45.75" customHeight="1">
      <c r="A86" s="37" t="s">
        <v>359</v>
      </c>
      <c r="B86" s="29"/>
      <c r="C86" s="29"/>
      <c r="D86" s="29"/>
      <c r="E86" s="29"/>
      <c r="F86" s="30"/>
      <c r="G86" s="29"/>
      <c r="H86" s="29"/>
      <c r="I86" s="29"/>
      <c r="J86" s="29"/>
      <c r="K86" s="29"/>
      <c r="L86" s="29"/>
      <c r="M86" s="29"/>
      <c r="N86" s="29"/>
      <c r="O86" s="30"/>
      <c r="P86" s="30"/>
      <c r="Q86" s="71" t="s">
        <v>260</v>
      </c>
      <c r="R86" s="93" t="s">
        <v>261</v>
      </c>
      <c r="S86" s="94">
        <v>-147.1</v>
      </c>
      <c r="T86" s="95">
        <v>0</v>
      </c>
      <c r="U86" s="95">
        <v>0</v>
      </c>
    </row>
    <row r="87" spans="1:21" ht="48" customHeight="1">
      <c r="A87" s="37" t="s">
        <v>360</v>
      </c>
      <c r="B87" s="29"/>
      <c r="C87" s="29"/>
      <c r="D87" s="29"/>
      <c r="E87" s="29"/>
      <c r="F87" s="30"/>
      <c r="G87" s="29"/>
      <c r="H87" s="29"/>
      <c r="I87" s="29"/>
      <c r="J87" s="29"/>
      <c r="K87" s="29"/>
      <c r="L87" s="29"/>
      <c r="M87" s="29"/>
      <c r="N87" s="29"/>
      <c r="O87" s="30"/>
      <c r="P87" s="30"/>
      <c r="Q87" s="71" t="s">
        <v>267</v>
      </c>
      <c r="R87" s="93" t="s">
        <v>266</v>
      </c>
      <c r="S87" s="94">
        <v>-18.6</v>
      </c>
      <c r="T87" s="95">
        <v>0</v>
      </c>
      <c r="U87" s="95">
        <v>0</v>
      </c>
    </row>
    <row r="88" spans="1:21" ht="53.25" customHeight="1">
      <c r="A88" s="37" t="s">
        <v>361</v>
      </c>
      <c r="B88" s="29"/>
      <c r="C88" s="29"/>
      <c r="D88" s="29"/>
      <c r="E88" s="29"/>
      <c r="F88" s="30"/>
      <c r="G88" s="29"/>
      <c r="H88" s="29"/>
      <c r="I88" s="29"/>
      <c r="J88" s="29"/>
      <c r="K88" s="29"/>
      <c r="L88" s="29"/>
      <c r="M88" s="29"/>
      <c r="N88" s="29"/>
      <c r="O88" s="30"/>
      <c r="P88" s="30"/>
      <c r="Q88" s="71" t="s">
        <v>268</v>
      </c>
      <c r="R88" s="93" t="s">
        <v>262</v>
      </c>
      <c r="S88" s="94">
        <v>-1910.1</v>
      </c>
      <c r="T88" s="95">
        <v>0</v>
      </c>
      <c r="U88" s="95">
        <v>0</v>
      </c>
    </row>
    <row r="89" spans="1:21" ht="39.75" customHeight="1">
      <c r="A89" s="37" t="s">
        <v>362</v>
      </c>
      <c r="B89" s="29"/>
      <c r="C89" s="29"/>
      <c r="D89" s="29"/>
      <c r="E89" s="29"/>
      <c r="F89" s="30"/>
      <c r="G89" s="29"/>
      <c r="H89" s="29"/>
      <c r="I89" s="29"/>
      <c r="J89" s="29"/>
      <c r="K89" s="29"/>
      <c r="L89" s="29"/>
      <c r="M89" s="29"/>
      <c r="N89" s="29"/>
      <c r="O89" s="30"/>
      <c r="P89" s="30"/>
      <c r="Q89" s="71" t="s">
        <v>270</v>
      </c>
      <c r="R89" s="93" t="s">
        <v>269</v>
      </c>
      <c r="S89" s="94">
        <v>-9463.9</v>
      </c>
      <c r="T89" s="95">
        <v>0</v>
      </c>
      <c r="U89" s="95">
        <v>0</v>
      </c>
    </row>
    <row r="90" spans="1:21" ht="12.75">
      <c r="A90" s="37" t="s">
        <v>363</v>
      </c>
      <c r="B90" s="47" t="s">
        <v>55</v>
      </c>
      <c r="C90" s="47" t="s">
        <v>56</v>
      </c>
      <c r="D90" s="47" t="s">
        <v>105</v>
      </c>
      <c r="E90" s="47" t="s">
        <v>60</v>
      </c>
      <c r="F90" s="48"/>
      <c r="G90" s="47" t="s">
        <v>59</v>
      </c>
      <c r="H90" s="47" t="s">
        <v>60</v>
      </c>
      <c r="I90" s="47" t="s">
        <v>61</v>
      </c>
      <c r="J90" s="47" t="s">
        <v>0</v>
      </c>
      <c r="K90" s="47" t="s">
        <v>55</v>
      </c>
      <c r="L90" s="47" t="s">
        <v>62</v>
      </c>
      <c r="M90" s="47" t="s">
        <v>59</v>
      </c>
      <c r="N90" s="47" t="s">
        <v>1</v>
      </c>
      <c r="O90" s="48"/>
      <c r="P90" s="48"/>
      <c r="Q90" s="47" t="s">
        <v>23</v>
      </c>
      <c r="R90" s="39" t="s">
        <v>124</v>
      </c>
      <c r="S90" s="40">
        <f>SUM(S54,S13,)</f>
        <v>1106494.2</v>
      </c>
      <c r="T90" s="41">
        <f>SUM(T54,T13)</f>
        <v>993596.9000000001</v>
      </c>
      <c r="U90" s="41">
        <f>SUM(U13,U54)</f>
        <v>1065260.2</v>
      </c>
    </row>
    <row r="91" spans="1:21" ht="12.75">
      <c r="A91" s="64"/>
      <c r="B91" s="65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6"/>
      <c r="P91" s="66"/>
      <c r="Q91" s="65"/>
      <c r="R91" s="67"/>
      <c r="S91" s="68"/>
      <c r="T91" s="69"/>
      <c r="U91" s="69"/>
    </row>
    <row r="92" spans="1:21" ht="12" customHeight="1">
      <c r="A92" s="76"/>
      <c r="B92" s="77"/>
      <c r="C92" s="77"/>
      <c r="D92" s="77"/>
      <c r="E92" s="77"/>
      <c r="F92" s="78"/>
      <c r="G92" s="77"/>
      <c r="H92" s="77"/>
      <c r="I92" s="77"/>
      <c r="J92" s="77"/>
      <c r="K92" s="77"/>
      <c r="L92" s="77"/>
      <c r="M92" s="77"/>
      <c r="N92" s="77"/>
      <c r="O92" s="78"/>
      <c r="P92" s="78"/>
      <c r="Q92" s="80"/>
      <c r="R92" s="80"/>
      <c r="S92" s="81"/>
      <c r="T92" s="82"/>
      <c r="U92" s="82"/>
    </row>
    <row r="93" spans="1:21" ht="12.75">
      <c r="A93" s="49" t="s">
        <v>204</v>
      </c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 t="s">
        <v>127</v>
      </c>
      <c r="R93" s="60"/>
      <c r="S93" s="52"/>
      <c r="T93" s="59"/>
      <c r="U93" s="59"/>
    </row>
    <row r="94" spans="1:21" ht="12.75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112" t="s">
        <v>226</v>
      </c>
      <c r="R94" s="112"/>
      <c r="S94" s="56">
        <v>0</v>
      </c>
      <c r="T94" s="56">
        <v>50000</v>
      </c>
      <c r="U94" s="56">
        <v>86937.3</v>
      </c>
    </row>
    <row r="95" spans="1:21" ht="12.75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83"/>
      <c r="R95" s="83"/>
      <c r="S95" s="84"/>
      <c r="T95" s="84"/>
      <c r="U95" s="84"/>
    </row>
    <row r="96" spans="1:21" ht="12.75">
      <c r="A96" s="73" t="s">
        <v>240</v>
      </c>
      <c r="B96" s="74"/>
      <c r="C96" s="74"/>
      <c r="D96" s="74"/>
      <c r="E96" s="74"/>
      <c r="F96" s="75"/>
      <c r="G96" s="74"/>
      <c r="H96" s="74"/>
      <c r="I96" s="74"/>
      <c r="J96" s="74"/>
      <c r="K96" s="74"/>
      <c r="L96" s="74"/>
      <c r="M96" s="74"/>
      <c r="N96" s="74"/>
      <c r="O96" s="75"/>
      <c r="P96" s="75"/>
      <c r="Q96" s="80" t="s">
        <v>127</v>
      </c>
      <c r="R96" s="86"/>
      <c r="S96" s="87"/>
      <c r="T96" s="88"/>
      <c r="U96" s="88"/>
    </row>
    <row r="97" spans="1:21" ht="27.75" customHeight="1">
      <c r="A97" s="76"/>
      <c r="B97" s="77"/>
      <c r="C97" s="77"/>
      <c r="D97" s="77"/>
      <c r="E97" s="77"/>
      <c r="F97" s="78"/>
      <c r="G97" s="77"/>
      <c r="H97" s="77"/>
      <c r="I97" s="77"/>
      <c r="J97" s="77"/>
      <c r="K97" s="77"/>
      <c r="L97" s="77"/>
      <c r="M97" s="77"/>
      <c r="N97" s="77"/>
      <c r="O97" s="78"/>
      <c r="P97" s="78"/>
      <c r="Q97" s="115" t="s">
        <v>239</v>
      </c>
      <c r="R97" s="115"/>
      <c r="S97" s="85">
        <v>2077.3</v>
      </c>
      <c r="T97" s="79">
        <v>0</v>
      </c>
      <c r="U97" s="79">
        <v>0</v>
      </c>
    </row>
    <row r="98" spans="1:21" ht="12.75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/>
      <c r="R98" s="60"/>
      <c r="S98" s="52"/>
      <c r="T98" s="59"/>
      <c r="U98" s="59"/>
    </row>
    <row r="99" spans="1:21" ht="12.75">
      <c r="A99" s="49" t="s">
        <v>229</v>
      </c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53" t="s">
        <v>127</v>
      </c>
      <c r="R99" s="60"/>
      <c r="S99" s="52"/>
      <c r="T99" s="59"/>
      <c r="U99" s="59"/>
    </row>
    <row r="100" spans="1:21" ht="26.25" customHeight="1">
      <c r="A100" s="61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105" t="s">
        <v>218</v>
      </c>
      <c r="R100" s="105"/>
      <c r="S100" s="55">
        <v>8250</v>
      </c>
      <c r="T100" s="56">
        <v>8580</v>
      </c>
      <c r="U100" s="56">
        <v>8923</v>
      </c>
    </row>
    <row r="101" spans="1:21" ht="27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105" t="s">
        <v>219</v>
      </c>
      <c r="R101" s="105"/>
      <c r="S101" s="55">
        <v>5180.8</v>
      </c>
      <c r="T101" s="56">
        <v>5222.8</v>
      </c>
      <c r="U101" s="56">
        <v>5431.7</v>
      </c>
    </row>
    <row r="102" spans="1:21" ht="27" customHeight="1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105" t="s">
        <v>222</v>
      </c>
      <c r="R102" s="105"/>
      <c r="S102" s="55">
        <v>2316.5</v>
      </c>
      <c r="T102" s="56">
        <v>0</v>
      </c>
      <c r="U102" s="56">
        <v>0</v>
      </c>
    </row>
    <row r="103" spans="1:21" ht="14.25" customHeight="1">
      <c r="A103" s="49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105" t="s">
        <v>223</v>
      </c>
      <c r="R103" s="105"/>
      <c r="S103" s="55">
        <v>139.8</v>
      </c>
      <c r="T103" s="56">
        <v>0</v>
      </c>
      <c r="U103" s="56">
        <v>0</v>
      </c>
    </row>
    <row r="104" spans="1:21" ht="14.25" customHeight="1">
      <c r="A104" s="49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105" t="s">
        <v>224</v>
      </c>
      <c r="R104" s="105"/>
      <c r="S104" s="55">
        <v>18.5</v>
      </c>
      <c r="T104" s="56">
        <v>0</v>
      </c>
      <c r="U104" s="56">
        <v>0</v>
      </c>
    </row>
    <row r="105" spans="1:21" ht="25.5" customHeight="1">
      <c r="A105" s="49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14" t="s">
        <v>271</v>
      </c>
      <c r="R105" s="114"/>
      <c r="S105" s="55">
        <v>123.9</v>
      </c>
      <c r="T105" s="56">
        <v>0</v>
      </c>
      <c r="U105" s="56">
        <v>0</v>
      </c>
    </row>
    <row r="106" spans="1:21" ht="14.25" customHeight="1">
      <c r="A106" s="49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5" t="s">
        <v>242</v>
      </c>
      <c r="R106" s="105"/>
      <c r="S106" s="55">
        <v>2108.7</v>
      </c>
      <c r="T106" s="56">
        <v>0</v>
      </c>
      <c r="U106" s="56">
        <v>0</v>
      </c>
    </row>
    <row r="107" spans="1:21" ht="27" customHeight="1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105" t="s">
        <v>243</v>
      </c>
      <c r="R107" s="105"/>
      <c r="S107" s="55">
        <v>263.4</v>
      </c>
      <c r="T107" s="56">
        <v>0</v>
      </c>
      <c r="U107" s="56">
        <v>0</v>
      </c>
    </row>
    <row r="108" spans="1:21" ht="39" customHeight="1">
      <c r="A108" s="49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105" t="s">
        <v>365</v>
      </c>
      <c r="R108" s="105"/>
      <c r="S108" s="55">
        <v>15</v>
      </c>
      <c r="T108" s="56">
        <v>0</v>
      </c>
      <c r="U108" s="56">
        <v>0</v>
      </c>
    </row>
    <row r="109" spans="1:21" ht="12.75">
      <c r="A109" s="49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54"/>
      <c r="R109" s="58"/>
      <c r="S109" s="52"/>
      <c r="T109" s="59"/>
      <c r="U109" s="59"/>
    </row>
    <row r="110" spans="1:21" ht="12.75">
      <c r="A110" s="49" t="s">
        <v>249</v>
      </c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53" t="s">
        <v>127</v>
      </c>
      <c r="R110" s="60"/>
      <c r="S110" s="52"/>
      <c r="T110" s="59"/>
      <c r="U110" s="59"/>
    </row>
    <row r="111" spans="1:21" ht="24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05" t="s">
        <v>150</v>
      </c>
      <c r="R111" s="105"/>
      <c r="S111" s="55">
        <v>115.2</v>
      </c>
      <c r="T111" s="56">
        <v>115.2</v>
      </c>
      <c r="U111" s="56">
        <v>115.2</v>
      </c>
    </row>
    <row r="112" spans="1:21" ht="35.25" customHeight="1">
      <c r="A112" s="49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105" t="s">
        <v>133</v>
      </c>
      <c r="R112" s="105"/>
      <c r="S112" s="55">
        <v>226</v>
      </c>
      <c r="T112" s="57">
        <v>235</v>
      </c>
      <c r="U112" s="57">
        <v>244</v>
      </c>
    </row>
    <row r="113" spans="1:21" ht="24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104" t="s">
        <v>151</v>
      </c>
      <c r="R113" s="105"/>
      <c r="S113" s="55">
        <v>67880.3</v>
      </c>
      <c r="T113" s="57">
        <v>68332.6</v>
      </c>
      <c r="U113" s="57">
        <v>70191.1</v>
      </c>
    </row>
    <row r="114" spans="1:21" ht="34.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104" t="s">
        <v>152</v>
      </c>
      <c r="R114" s="105"/>
      <c r="S114" s="55">
        <v>0.2</v>
      </c>
      <c r="T114" s="57">
        <v>0.2</v>
      </c>
      <c r="U114" s="57">
        <v>0.2</v>
      </c>
    </row>
    <row r="115" spans="1:21" ht="24" customHeight="1">
      <c r="A115" s="61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104" t="s">
        <v>198</v>
      </c>
      <c r="R115" s="105"/>
      <c r="S115" s="55">
        <v>7566</v>
      </c>
      <c r="T115" s="57">
        <v>7566</v>
      </c>
      <c r="U115" s="57">
        <v>7566</v>
      </c>
    </row>
    <row r="116" spans="1:21" ht="33.75" customHeight="1">
      <c r="A116" s="61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104" t="s">
        <v>153</v>
      </c>
      <c r="R116" s="104"/>
      <c r="S116" s="55">
        <v>0</v>
      </c>
      <c r="T116" s="57">
        <v>35</v>
      </c>
      <c r="U116" s="57">
        <v>35</v>
      </c>
    </row>
    <row r="117" spans="1:21" ht="24" customHeight="1">
      <c r="A117" s="61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104" t="s">
        <v>199</v>
      </c>
      <c r="R117" s="105"/>
      <c r="S117" s="55">
        <v>340.5</v>
      </c>
      <c r="T117" s="57">
        <v>338.1</v>
      </c>
      <c r="U117" s="57">
        <v>335.8</v>
      </c>
    </row>
    <row r="118" spans="1:21" ht="47.25" customHeight="1">
      <c r="A118" s="61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106" t="s">
        <v>179</v>
      </c>
      <c r="R118" s="107"/>
      <c r="S118" s="55">
        <v>601.1</v>
      </c>
      <c r="T118" s="57">
        <v>625.2</v>
      </c>
      <c r="U118" s="57">
        <v>650.2</v>
      </c>
    </row>
    <row r="119" spans="1:21" ht="28.5" customHeight="1">
      <c r="A119" s="61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106" t="s">
        <v>228</v>
      </c>
      <c r="R119" s="107"/>
      <c r="S119" s="55">
        <v>101.8</v>
      </c>
      <c r="T119" s="57">
        <v>101.8</v>
      </c>
      <c r="U119" s="57">
        <v>101.8</v>
      </c>
    </row>
    <row r="120" spans="1:21" ht="12.75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54"/>
      <c r="R120" s="58"/>
      <c r="S120" s="52"/>
      <c r="T120" s="59"/>
      <c r="U120" s="59"/>
    </row>
    <row r="121" spans="1:21" ht="12.75">
      <c r="A121" s="49" t="s">
        <v>230</v>
      </c>
      <c r="B121" s="50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1"/>
      <c r="P121" s="51"/>
      <c r="Q121" s="53" t="s">
        <v>127</v>
      </c>
      <c r="R121" s="58"/>
      <c r="S121" s="52"/>
      <c r="T121" s="59"/>
      <c r="U121" s="59"/>
    </row>
    <row r="122" spans="1:21" ht="48.75" customHeight="1">
      <c r="A122" s="61"/>
      <c r="B122" s="50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1"/>
      <c r="P122" s="51"/>
      <c r="Q122" s="113" t="s">
        <v>148</v>
      </c>
      <c r="R122" s="113"/>
      <c r="S122" s="55">
        <v>166563.7</v>
      </c>
      <c r="T122" s="56">
        <v>158305</v>
      </c>
      <c r="U122" s="56">
        <v>161068</v>
      </c>
    </row>
    <row r="123" spans="1:21" ht="27" customHeight="1">
      <c r="A123" s="61"/>
      <c r="B123" s="50"/>
      <c r="C123" s="50"/>
      <c r="D123" s="50"/>
      <c r="E123" s="50"/>
      <c r="F123" s="51"/>
      <c r="G123" s="50"/>
      <c r="H123" s="50"/>
      <c r="I123" s="50"/>
      <c r="J123" s="50"/>
      <c r="K123" s="50"/>
      <c r="L123" s="50"/>
      <c r="M123" s="50"/>
      <c r="N123" s="50"/>
      <c r="O123" s="51"/>
      <c r="P123" s="51"/>
      <c r="Q123" s="113" t="s">
        <v>180</v>
      </c>
      <c r="R123" s="113"/>
      <c r="S123" s="55">
        <v>82051</v>
      </c>
      <c r="T123" s="57">
        <v>78566</v>
      </c>
      <c r="U123" s="57">
        <v>80305</v>
      </c>
    </row>
    <row r="124" spans="1:21" ht="12.75" customHeight="1">
      <c r="A124" s="61"/>
      <c r="B124" s="50"/>
      <c r="C124" s="50"/>
      <c r="D124" s="50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1"/>
      <c r="P124" s="51"/>
      <c r="Q124" s="60"/>
      <c r="R124" s="60"/>
      <c r="S124" s="62"/>
      <c r="T124" s="59"/>
      <c r="U124" s="59"/>
    </row>
    <row r="125" spans="1:21" ht="13.5" customHeight="1">
      <c r="A125" s="49" t="s">
        <v>234</v>
      </c>
      <c r="B125" s="50"/>
      <c r="C125" s="50"/>
      <c r="D125" s="50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1"/>
      <c r="P125" s="51"/>
      <c r="Q125" s="53" t="s">
        <v>127</v>
      </c>
      <c r="R125" s="60"/>
      <c r="S125" s="62"/>
      <c r="T125" s="59"/>
      <c r="U125" s="59"/>
    </row>
    <row r="126" spans="1:21" ht="26.25" customHeight="1">
      <c r="A126" s="49"/>
      <c r="B126" s="50"/>
      <c r="C126" s="50"/>
      <c r="D126" s="50"/>
      <c r="E126" s="50"/>
      <c r="F126" s="51"/>
      <c r="G126" s="50"/>
      <c r="H126" s="50"/>
      <c r="I126" s="50"/>
      <c r="J126" s="50"/>
      <c r="K126" s="50"/>
      <c r="L126" s="50"/>
      <c r="M126" s="50"/>
      <c r="N126" s="50"/>
      <c r="O126" s="51"/>
      <c r="P126" s="51"/>
      <c r="Q126" s="105" t="s">
        <v>140</v>
      </c>
      <c r="R126" s="105"/>
      <c r="S126" s="55">
        <v>4346.4</v>
      </c>
      <c r="T126" s="56">
        <v>4505.9</v>
      </c>
      <c r="U126" s="56">
        <v>4686.5</v>
      </c>
    </row>
    <row r="127" spans="1:21" ht="23.25" customHeight="1">
      <c r="A127" s="49"/>
      <c r="B127" s="50"/>
      <c r="C127" s="50"/>
      <c r="D127" s="50"/>
      <c r="E127" s="50"/>
      <c r="F127" s="51"/>
      <c r="G127" s="50"/>
      <c r="H127" s="50"/>
      <c r="I127" s="50"/>
      <c r="J127" s="50"/>
      <c r="K127" s="50"/>
      <c r="L127" s="50"/>
      <c r="M127" s="50"/>
      <c r="N127" s="50"/>
      <c r="O127" s="51"/>
      <c r="P127" s="51"/>
      <c r="Q127" s="104" t="s">
        <v>139</v>
      </c>
      <c r="R127" s="105"/>
      <c r="S127" s="55">
        <v>577.3</v>
      </c>
      <c r="T127" s="57">
        <v>598.4</v>
      </c>
      <c r="U127" s="57">
        <v>622.5</v>
      </c>
    </row>
    <row r="128" ht="12" customHeight="1"/>
    <row r="129" spans="1:21" ht="12" customHeight="1">
      <c r="A129" s="49" t="s">
        <v>250</v>
      </c>
      <c r="B129" s="50"/>
      <c r="C129" s="50"/>
      <c r="D129" s="50"/>
      <c r="E129" s="50"/>
      <c r="F129" s="51"/>
      <c r="G129" s="50"/>
      <c r="H129" s="50"/>
      <c r="I129" s="50"/>
      <c r="J129" s="50"/>
      <c r="K129" s="50"/>
      <c r="L129" s="50"/>
      <c r="M129" s="50"/>
      <c r="N129" s="50"/>
      <c r="O129" s="51"/>
      <c r="P129" s="51"/>
      <c r="Q129" s="53" t="s">
        <v>127</v>
      </c>
      <c r="R129" s="60"/>
      <c r="S129" s="62"/>
      <c r="T129" s="59"/>
      <c r="U129" s="59"/>
    </row>
    <row r="130" spans="1:21" ht="27" customHeight="1">
      <c r="A130" s="49"/>
      <c r="B130" s="50"/>
      <c r="C130" s="50"/>
      <c r="D130" s="50"/>
      <c r="E130" s="50"/>
      <c r="F130" s="51"/>
      <c r="G130" s="50"/>
      <c r="H130" s="50"/>
      <c r="I130" s="50"/>
      <c r="J130" s="50"/>
      <c r="K130" s="50"/>
      <c r="L130" s="50"/>
      <c r="M130" s="50"/>
      <c r="N130" s="50"/>
      <c r="O130" s="51"/>
      <c r="P130" s="51"/>
      <c r="Q130" s="105" t="s">
        <v>364</v>
      </c>
      <c r="R130" s="105"/>
      <c r="S130" s="55">
        <v>8372.6</v>
      </c>
      <c r="T130" s="56">
        <v>8911.8</v>
      </c>
      <c r="U130" s="56">
        <v>9168.3</v>
      </c>
    </row>
    <row r="131" spans="1:21" ht="27" customHeight="1">
      <c r="A131" s="49"/>
      <c r="B131" s="50"/>
      <c r="C131" s="50"/>
      <c r="D131" s="50"/>
      <c r="E131" s="50"/>
      <c r="F131" s="51"/>
      <c r="G131" s="50"/>
      <c r="H131" s="50"/>
      <c r="I131" s="50"/>
      <c r="J131" s="50"/>
      <c r="K131" s="50"/>
      <c r="L131" s="50"/>
      <c r="M131" s="50"/>
      <c r="N131" s="50"/>
      <c r="O131" s="51"/>
      <c r="P131" s="51"/>
      <c r="Q131" s="105" t="s">
        <v>251</v>
      </c>
      <c r="R131" s="105"/>
      <c r="S131" s="55">
        <v>49638</v>
      </c>
      <c r="T131" s="56">
        <v>0</v>
      </c>
      <c r="U131" s="56">
        <v>0</v>
      </c>
    </row>
    <row r="132" spans="1:21" ht="48.75" customHeight="1">
      <c r="A132" s="49"/>
      <c r="B132" s="50"/>
      <c r="C132" s="50"/>
      <c r="D132" s="50"/>
      <c r="E132" s="50"/>
      <c r="F132" s="51"/>
      <c r="G132" s="50"/>
      <c r="H132" s="50"/>
      <c r="I132" s="50"/>
      <c r="J132" s="50"/>
      <c r="K132" s="50"/>
      <c r="L132" s="50"/>
      <c r="M132" s="50"/>
      <c r="N132" s="50"/>
      <c r="O132" s="51"/>
      <c r="P132" s="51"/>
      <c r="Q132" s="105" t="s">
        <v>274</v>
      </c>
      <c r="R132" s="105"/>
      <c r="S132" s="55">
        <v>4896</v>
      </c>
      <c r="T132" s="56">
        <v>0</v>
      </c>
      <c r="U132" s="56">
        <v>0</v>
      </c>
    </row>
  </sheetData>
  <sheetProtection/>
  <mergeCells count="33">
    <mergeCell ref="Q101:R101"/>
    <mergeCell ref="Q103:R103"/>
    <mergeCell ref="Q105:R105"/>
    <mergeCell ref="Q97:R97"/>
    <mergeCell ref="Q130:R130"/>
    <mergeCell ref="Q122:R122"/>
    <mergeCell ref="Q107:R107"/>
    <mergeCell ref="Q102:R102"/>
    <mergeCell ref="Q126:R126"/>
    <mergeCell ref="Q123:R123"/>
    <mergeCell ref="Q113:R113"/>
    <mergeCell ref="Q119:R119"/>
    <mergeCell ref="Q116:R116"/>
    <mergeCell ref="Q104:R104"/>
    <mergeCell ref="Q106:R106"/>
    <mergeCell ref="A3:U5"/>
    <mergeCell ref="A9:A11"/>
    <mergeCell ref="A7:U7"/>
    <mergeCell ref="Q114:R114"/>
    <mergeCell ref="Q112:R112"/>
    <mergeCell ref="Q94:R94"/>
    <mergeCell ref="Q9:Q11"/>
    <mergeCell ref="Q100:R100"/>
    <mergeCell ref="S9:U9"/>
    <mergeCell ref="R9:R11"/>
    <mergeCell ref="Q127:R127"/>
    <mergeCell ref="Q132:R132"/>
    <mergeCell ref="Q117:R117"/>
    <mergeCell ref="Q118:R118"/>
    <mergeCell ref="Q111:R111"/>
    <mergeCell ref="Q115:R115"/>
    <mergeCell ref="Q108:R108"/>
    <mergeCell ref="Q131:R131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2022-12-27T11:29:17Z</cp:lastPrinted>
  <dcterms:created xsi:type="dcterms:W3CDTF">2005-10-01T10:04:25Z</dcterms:created>
  <dcterms:modified xsi:type="dcterms:W3CDTF">2022-12-27T11:30:02Z</dcterms:modified>
  <cp:category/>
  <cp:version/>
  <cp:contentType/>
  <cp:contentStatus/>
</cp:coreProperties>
</file>