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<sst xmlns="http://schemas.openxmlformats.org/spreadsheetml/2006/main" count="64" uniqueCount="64">
  <si>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>Муниципальные программы</t>
  </si>
  <si>
    <t>Целевая статья</t>
  </si>
  <si>
    <t>Подпрограмма "Социальная поддержка отдельных категорий граждан Байкаловского муниципального района"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</si>
  <si>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</si>
  <si>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</si>
  <si>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"Обеспечение жильем молодых семей"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</si>
  <si>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</si>
  <si>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</si>
  <si>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Всего по муниципальным программам</t>
  </si>
  <si>
    <t>Сумма, тыс.руб.</t>
  </si>
  <si>
    <t>Номер строки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</si>
  <si>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</si>
  <si>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</si>
  <si>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</si>
  <si>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</si>
  <si>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</si>
  <si>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</si>
  <si>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</si>
  <si>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</si>
  <si>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0180000000</t>
  </si>
  <si>
    <t>01Б0000000</t>
  </si>
  <si>
    <t>01Д0000000</t>
  </si>
  <si>
    <t>01Ж0000000</t>
  </si>
  <si>
    <t>01Л0000000</t>
  </si>
  <si>
    <t>01С0000000</t>
  </si>
  <si>
    <t>01Ф0000000</t>
  </si>
  <si>
    <t>01Ц0000000</t>
  </si>
  <si>
    <t>0200000000</t>
  </si>
  <si>
    <t>0210000000</t>
  </si>
  <si>
    <t>0220000000</t>
  </si>
  <si>
    <t>0230000000</t>
  </si>
  <si>
    <t>0240000000</t>
  </si>
  <si>
    <t>0300000000</t>
  </si>
  <si>
    <t>0320000000</t>
  </si>
  <si>
    <t>0330000000</t>
  </si>
  <si>
    <t>к решению Думы Байкаловского муниципального района</t>
  </si>
  <si>
    <t xml:space="preserve"> "О бюджете Байкаловского муниципального района </t>
  </si>
  <si>
    <t>Подпрограмма "Социальная политика Байкаловского муниципального района"</t>
  </si>
  <si>
    <t>Подпрограмма "Развитие культуры Байкаловского муниципального района"</t>
  </si>
  <si>
    <t>Подпрограмма "Обеспечение общественной безопасности населения Байкаловского муниципального района"</t>
  </si>
  <si>
    <t>Подпрограмма "Комплексное развитие сельских территорий Байкаловского муниципального района"</t>
  </si>
  <si>
    <t>Подпрограмма "Развитие транспортного и дорожного комплекса Байкаловского муниципального района"</t>
  </si>
  <si>
    <t>Подпрограмма "Поддержка и развитие малого и среднего предпринимательства в Байкаловском муниципальном районе"</t>
  </si>
  <si>
    <t>Подпрограмма "Повышение эффективности управления муниципальной собственностью Байкаловского муниципального района"</t>
  </si>
  <si>
    <t>Подпрограмма "Обеспечение эпизоотического и ветеринарно-санитарного благополучия Байкаловского муниципального района"</t>
  </si>
  <si>
    <t>Подпрограмма "Развитие архивного дела в Байкаловском муниципальном районе"</t>
  </si>
  <si>
    <t>Подпрограмма "Обеспечение реализации  муниципальной программы "Социально-экономическое развитие Байкаловского муниципального района"</t>
  </si>
  <si>
    <t>Подпрограмма "Развитие системы дошкольного образования в Байкаловском муниципальном районе"</t>
  </si>
  <si>
    <t>Подпрограмма "Развитие системы общего образования в Байкаловском муниципальном районе"</t>
  </si>
  <si>
    <t>Подпрограмма "Развитие системы дополнительного образования, отдыха и оздоровления детей в Байкаловском муниципальном районе"</t>
  </si>
  <si>
    <t xml:space="preserve">Подпрограмма "Обеспечение реализации муниципальной программы "Развитие системы образования в Байкаловском муниципальном районе" </t>
  </si>
  <si>
    <t>Подпрограмма "Обеспечение реализации муниципальной программы " Управление финансами Байкаловского муниципального района"</t>
  </si>
  <si>
    <t>0360000000</t>
  </si>
  <si>
    <t>Приложение 5</t>
  </si>
  <si>
    <t xml:space="preserve">Свердловской области на 2023 год </t>
  </si>
  <si>
    <t>и плановый период 2024 и 2025 годов"</t>
  </si>
  <si>
    <t>Перечень муниципальных программ, подлежащих реализации в 2023 году  и плановом периоде 2024 и 2025 годов</t>
  </si>
  <si>
    <t>Муниципальная программа "Социально-экономическое развитие Байкаловского муниципального района" до 2032 года</t>
  </si>
  <si>
    <t>Муниципальная программа "Развитие системы образования в Байкаловском муниципальном районе" до 2032 года</t>
  </si>
  <si>
    <t>Муниципальная программа "Управление финансами Байкаловского муниципального района" до 2032 года</t>
  </si>
  <si>
    <t>Подпрограмма "Охрана окружающей среды и совершенствование системы обращения с твердыми коммунальными отходами в Байкаловском муниципальном районе"</t>
  </si>
  <si>
    <t>Подпрограмма "Управление муниципальным долгом"</t>
  </si>
  <si>
    <t>0340000000</t>
  </si>
  <si>
    <t>Свердловской области от 21 декабря 2022 года №125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</si>
</sst>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3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/>
    </xf>
    <xf numFmtId="193" fontId="4" fillId="0" borderId="10" xfId="0" applyNumberFormat="1" applyFont="1" applyFill="1" applyBorder="1" applyAlignment="1">
      <alignment horizontal="right" vertical="center"/>
    </xf>
    <xf numFmtId="193" fontId="5" fillId="0" borderId="10" xfId="0" applyNumberFormat="1" applyFont="1" applyFill="1" applyBorder="1" applyAlignment="1">
      <alignment horizontal="right" vertical="center"/>
    </xf>
    <xf numFmtId="193" fontId="5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0"/>
  <sheetViews>
    <sheetView tabSelected="1" zoomScalePageLayoutView="0" workbookViewId="0" topLeftCell="B43">
      <selection activeCell="B10" sqref="B10:G10"/>
    </sheetView>
  </sheetViews>
  <sheetFormatPr defaultColWidth="9.140625" defaultRowHeight="12.75"/>
  <cols>
    <col min="1" max="1" width="9.140625" style="0" hidden="1" customWidth="1"/>
    <col min="2" max="2" width="7.8515625" style="4" customWidth="1"/>
    <col min="3" max="3" width="88.8515625" style="4" customWidth="1"/>
    <col min="4" max="4" width="14.00390625" style="4" customWidth="1"/>
    <col min="5" max="5" width="10.140625" style="4" customWidth="1"/>
    <col min="6" max="6" width="10.57421875" style="4" customWidth="1"/>
    <col min="7" max="7" width="10.7109375" style="4" customWidth="1"/>
  </cols>
  <sheetData>
    <row r="1" spans="2:7" ht="12.75">
      <c r="B1" s="25" t="s">
        <v>53</v>
      </c>
      <c r="C1" s="25"/>
      <c r="D1" s="25"/>
      <c r="E1" s="25"/>
      <c r="F1" s="25"/>
      <c r="G1" s="25"/>
    </row>
    <row r="2" spans="2:7" ht="12.75">
      <c r="B2" s="2"/>
      <c r="C2" s="2"/>
      <c r="D2" s="21"/>
      <c r="E2" s="21"/>
      <c r="F2" s="2"/>
      <c r="G2" s="2"/>
    </row>
    <row r="3" spans="2:7" ht="12.75">
      <c r="B3" s="25" t="s">
        <v>35</v>
      </c>
      <c r="C3" s="25"/>
      <c r="D3" s="25"/>
      <c r="E3" s="25"/>
      <c r="F3" s="25"/>
      <c r="G3" s="25"/>
    </row>
    <row r="4" spans="2:7" ht="12.75">
      <c r="B4" s="25" t="s">
        <v>63</v>
      </c>
      <c r="C4" s="25"/>
      <c r="D4" s="25"/>
      <c r="E4" s="25"/>
      <c r="F4" s="25"/>
      <c r="G4" s="25"/>
    </row>
    <row r="5" spans="2:7" ht="12.75">
      <c r="B5" s="25" t="s">
        <v>36</v>
      </c>
      <c r="C5" s="25"/>
      <c r="D5" s="25"/>
      <c r="E5" s="25"/>
      <c r="F5" s="25"/>
      <c r="G5" s="25"/>
    </row>
    <row r="6" spans="2:7" ht="12.75">
      <c r="B6" s="25" t="s">
        <v>54</v>
      </c>
      <c r="C6" s="25"/>
      <c r="D6" s="25"/>
      <c r="E6" s="25"/>
      <c r="F6" s="25"/>
      <c r="G6" s="25"/>
    </row>
    <row r="7" spans="2:7" ht="12.75">
      <c r="B7" s="25" t="s">
        <v>55</v>
      </c>
      <c r="C7" s="25"/>
      <c r="D7" s="25"/>
      <c r="E7" s="25"/>
      <c r="F7" s="25"/>
      <c r="G7" s="25"/>
    </row>
    <row r="8" spans="2:7" ht="12.75">
      <c r="B8" s="3"/>
      <c r="C8" s="3"/>
      <c r="D8" s="3"/>
      <c r="E8" s="3"/>
      <c r="F8" s="3"/>
      <c r="G8" s="3"/>
    </row>
    <row r="9" spans="2:5" ht="12.75">
      <c r="B9" s="3"/>
      <c r="C9" s="3"/>
      <c r="D9" s="3"/>
      <c r="E9" s="3"/>
    </row>
    <row r="10" spans="2:7" ht="37.5" customHeight="1">
      <c r="B10" s="26" t="s">
        <v>56</v>
      </c>
      <c r="C10" s="26"/>
      <c r="D10" s="26"/>
      <c r="E10" s="26"/>
      <c r="F10" s="26"/>
      <c r="G10" s="27"/>
    </row>
    <row r="12" spans="2:7" ht="12.75">
      <c r="B12" s="17" t="s">
        <v>10</v>
      </c>
      <c r="C12" s="19" t="s">
        <v>0</v>
      </c>
      <c r="D12" s="17" t="s">
        <v>1</v>
      </c>
      <c r="E12" s="22" t="s">
        <v>9</v>
      </c>
      <c r="F12" s="23"/>
      <c r="G12" s="24"/>
    </row>
    <row r="13" spans="2:7" ht="12.75">
      <c r="B13" s="18"/>
      <c r="C13" s="20"/>
      <c r="D13" s="18"/>
      <c r="E13" s="5">
        <v>2023</v>
      </c>
      <c r="F13" s="6">
        <v>2024</v>
      </c>
      <c r="G13" s="6">
        <v>2025</v>
      </c>
    </row>
    <row r="14" spans="2:8" ht="24">
      <c r="B14" s="6">
        <v>1</v>
      </c>
      <c r="C14" s="7" t="s">
        <v>57</v>
      </c>
      <c r="D14" s="8" t="s">
        <v>11</v>
      </c>
      <c r="E14" s="15">
        <f>SUM(E15:E29)</f>
        <v>502996.8999999999</v>
      </c>
      <c r="F14" s="15">
        <f>SUM(F15:F29)</f>
        <v>235897.5</v>
      </c>
      <c r="G14" s="15">
        <f>SUM(G15:G29)</f>
        <v>185592.4</v>
      </c>
      <c r="H14" s="1"/>
    </row>
    <row r="15" spans="2:7" ht="12.75">
      <c r="B15" s="9">
        <f>B14+1</f>
        <v>2</v>
      </c>
      <c r="C15" s="10" t="s">
        <v>37</v>
      </c>
      <c r="D15" s="11" t="s">
        <v>12</v>
      </c>
      <c r="E15" s="14">
        <v>7539.7</v>
      </c>
      <c r="F15" s="14">
        <v>7841</v>
      </c>
      <c r="G15" s="14">
        <v>8090.4</v>
      </c>
    </row>
    <row r="16" spans="2:7" ht="24">
      <c r="B16" s="9">
        <f aca="true" t="shared" si="0" ref="B16:B40">B15+1</f>
        <v>3</v>
      </c>
      <c r="C16" s="10" t="s">
        <v>2</v>
      </c>
      <c r="D16" s="11" t="s">
        <v>13</v>
      </c>
      <c r="E16" s="14">
        <v>75216</v>
      </c>
      <c r="F16" s="14">
        <v>78013.5</v>
      </c>
      <c r="G16" s="14">
        <v>80924</v>
      </c>
    </row>
    <row r="17" spans="2:8" ht="12.75">
      <c r="B17" s="9">
        <f t="shared" si="0"/>
        <v>4</v>
      </c>
      <c r="C17" s="10" t="s">
        <v>38</v>
      </c>
      <c r="D17" s="11" t="s">
        <v>14</v>
      </c>
      <c r="E17" s="14">
        <v>9035.4</v>
      </c>
      <c r="F17" s="14">
        <v>6713.7</v>
      </c>
      <c r="G17" s="14">
        <v>6982</v>
      </c>
      <c r="H17" s="1"/>
    </row>
    <row r="18" spans="2:7" ht="24">
      <c r="B18" s="9">
        <f t="shared" si="0"/>
        <v>5</v>
      </c>
      <c r="C18" s="10" t="s">
        <v>3</v>
      </c>
      <c r="D18" s="11" t="s">
        <v>15</v>
      </c>
      <c r="E18" s="14">
        <v>1938.7</v>
      </c>
      <c r="F18" s="14">
        <v>498.3</v>
      </c>
      <c r="G18" s="14">
        <v>498.3</v>
      </c>
    </row>
    <row r="19" spans="2:7" ht="12.75">
      <c r="B19" s="9">
        <f t="shared" si="0"/>
        <v>6</v>
      </c>
      <c r="C19" s="10" t="s">
        <v>4</v>
      </c>
      <c r="D19" s="11" t="s">
        <v>16</v>
      </c>
      <c r="E19" s="14">
        <v>11780.4</v>
      </c>
      <c r="F19" s="14">
        <v>12673.4</v>
      </c>
      <c r="G19" s="14">
        <v>12780.9</v>
      </c>
    </row>
    <row r="20" spans="2:7" ht="24">
      <c r="B20" s="9">
        <f t="shared" si="0"/>
        <v>7</v>
      </c>
      <c r="C20" s="10" t="s">
        <v>39</v>
      </c>
      <c r="D20" s="11" t="s">
        <v>17</v>
      </c>
      <c r="E20" s="14">
        <v>10034.5</v>
      </c>
      <c r="F20" s="14">
        <v>10408.3</v>
      </c>
      <c r="G20" s="14">
        <v>10761</v>
      </c>
    </row>
    <row r="21" spans="2:7" ht="12.75">
      <c r="B21" s="9">
        <f t="shared" si="0"/>
        <v>8</v>
      </c>
      <c r="C21" s="10" t="s">
        <v>40</v>
      </c>
      <c r="D21" s="11" t="s">
        <v>18</v>
      </c>
      <c r="E21" s="14">
        <v>325974.1</v>
      </c>
      <c r="F21" s="14">
        <v>93696</v>
      </c>
      <c r="G21" s="14">
        <v>5143.8</v>
      </c>
    </row>
    <row r="22" spans="2:7" ht="12.75">
      <c r="B22" s="9">
        <f t="shared" si="0"/>
        <v>9</v>
      </c>
      <c r="C22" s="10" t="s">
        <v>5</v>
      </c>
      <c r="D22" s="11" t="s">
        <v>19</v>
      </c>
      <c r="E22" s="14">
        <v>1682.1</v>
      </c>
      <c r="F22" s="14">
        <v>1670.3</v>
      </c>
      <c r="G22" s="14">
        <v>1948.7</v>
      </c>
    </row>
    <row r="23" spans="2:7" ht="24">
      <c r="B23" s="9">
        <f t="shared" si="0"/>
        <v>10</v>
      </c>
      <c r="C23" s="10" t="s">
        <v>41</v>
      </c>
      <c r="D23" s="11" t="s">
        <v>20</v>
      </c>
      <c r="E23" s="14">
        <v>11250.7</v>
      </c>
      <c r="F23" s="14">
        <v>4680</v>
      </c>
      <c r="G23" s="14">
        <v>12764.3</v>
      </c>
    </row>
    <row r="24" spans="2:7" ht="24">
      <c r="B24" s="9">
        <f t="shared" si="0"/>
        <v>11</v>
      </c>
      <c r="C24" s="10" t="s">
        <v>42</v>
      </c>
      <c r="D24" s="11" t="s">
        <v>21</v>
      </c>
      <c r="E24" s="14">
        <v>430</v>
      </c>
      <c r="F24" s="14">
        <v>1714</v>
      </c>
      <c r="G24" s="14">
        <v>2126</v>
      </c>
    </row>
    <row r="25" spans="2:7" ht="24">
      <c r="B25" s="9">
        <f t="shared" si="0"/>
        <v>12</v>
      </c>
      <c r="C25" s="10" t="s">
        <v>43</v>
      </c>
      <c r="D25" s="11" t="s">
        <v>22</v>
      </c>
      <c r="E25" s="14">
        <v>9513</v>
      </c>
      <c r="F25" s="14">
        <v>2495.5</v>
      </c>
      <c r="G25" s="14">
        <v>2558</v>
      </c>
    </row>
    <row r="26" spans="2:7" ht="24">
      <c r="B26" s="9">
        <f t="shared" si="0"/>
        <v>13</v>
      </c>
      <c r="C26" s="10" t="s">
        <v>60</v>
      </c>
      <c r="D26" s="11" t="s">
        <v>23</v>
      </c>
      <c r="E26" s="14">
        <v>4226.3</v>
      </c>
      <c r="F26" s="14">
        <v>558.2</v>
      </c>
      <c r="G26" s="14">
        <v>1825.9</v>
      </c>
    </row>
    <row r="27" spans="2:7" ht="24">
      <c r="B27" s="9">
        <f t="shared" si="0"/>
        <v>14</v>
      </c>
      <c r="C27" s="10" t="s">
        <v>44</v>
      </c>
      <c r="D27" s="11" t="s">
        <v>24</v>
      </c>
      <c r="E27" s="14">
        <v>487.8</v>
      </c>
      <c r="F27" s="14">
        <v>485.4</v>
      </c>
      <c r="G27" s="14">
        <v>483.1</v>
      </c>
    </row>
    <row r="28" spans="2:7" ht="12.75">
      <c r="B28" s="9">
        <f t="shared" si="0"/>
        <v>15</v>
      </c>
      <c r="C28" s="10" t="s">
        <v>45</v>
      </c>
      <c r="D28" s="11" t="s">
        <v>25</v>
      </c>
      <c r="E28" s="14">
        <v>242</v>
      </c>
      <c r="F28" s="14">
        <v>252</v>
      </c>
      <c r="G28" s="14">
        <v>262</v>
      </c>
    </row>
    <row r="29" spans="2:7" ht="24">
      <c r="B29" s="9">
        <f t="shared" si="0"/>
        <v>16</v>
      </c>
      <c r="C29" s="10" t="s">
        <v>46</v>
      </c>
      <c r="D29" s="11" t="s">
        <v>26</v>
      </c>
      <c r="E29" s="14">
        <v>33646.2</v>
      </c>
      <c r="F29" s="14">
        <v>14197.9</v>
      </c>
      <c r="G29" s="14">
        <v>38444</v>
      </c>
    </row>
    <row r="30" spans="2:8" ht="24">
      <c r="B30" s="6">
        <f t="shared" si="0"/>
        <v>17</v>
      </c>
      <c r="C30" s="7" t="s">
        <v>58</v>
      </c>
      <c r="D30" s="8" t="s">
        <v>27</v>
      </c>
      <c r="E30" s="15">
        <f>SUM(E31:E34)</f>
        <v>595544.8</v>
      </c>
      <c r="F30" s="15">
        <f>SUM(F31:F34)</f>
        <v>600771.7000000001</v>
      </c>
      <c r="G30" s="15">
        <f>SUM(G31:G34)</f>
        <v>587237.5</v>
      </c>
      <c r="H30" s="1"/>
    </row>
    <row r="31" spans="2:7" ht="12.75">
      <c r="B31" s="9">
        <f t="shared" si="0"/>
        <v>18</v>
      </c>
      <c r="C31" s="10" t="s">
        <v>47</v>
      </c>
      <c r="D31" s="11" t="s">
        <v>28</v>
      </c>
      <c r="E31" s="14">
        <v>189384.3</v>
      </c>
      <c r="F31" s="14">
        <v>191073.6</v>
      </c>
      <c r="G31" s="14">
        <v>189389.2</v>
      </c>
    </row>
    <row r="32" spans="2:7" ht="12.75">
      <c r="B32" s="9">
        <f t="shared" si="0"/>
        <v>19</v>
      </c>
      <c r="C32" s="10" t="s">
        <v>48</v>
      </c>
      <c r="D32" s="11" t="s">
        <v>29</v>
      </c>
      <c r="E32" s="14">
        <f>333254.2+2027</f>
        <v>335281.2</v>
      </c>
      <c r="F32" s="14">
        <f>328723.7+9665</f>
        <v>338388.7</v>
      </c>
      <c r="G32" s="14">
        <v>326129.6</v>
      </c>
    </row>
    <row r="33" spans="2:8" ht="24">
      <c r="B33" s="9">
        <f t="shared" si="0"/>
        <v>20</v>
      </c>
      <c r="C33" s="10" t="s">
        <v>49</v>
      </c>
      <c r="D33" s="11" t="s">
        <v>30</v>
      </c>
      <c r="E33" s="14">
        <f>59407.3+72</f>
        <v>59479.3</v>
      </c>
      <c r="F33" s="14">
        <v>59504.4</v>
      </c>
      <c r="G33" s="14">
        <v>59756.2</v>
      </c>
      <c r="H33" s="1"/>
    </row>
    <row r="34" spans="2:7" ht="24">
      <c r="B34" s="9">
        <f t="shared" si="0"/>
        <v>21</v>
      </c>
      <c r="C34" s="10" t="s">
        <v>50</v>
      </c>
      <c r="D34" s="11" t="s">
        <v>31</v>
      </c>
      <c r="E34" s="14">
        <v>11400</v>
      </c>
      <c r="F34" s="14">
        <v>11805</v>
      </c>
      <c r="G34" s="14">
        <v>11962.5</v>
      </c>
    </row>
    <row r="35" spans="2:7" ht="24">
      <c r="B35" s="6">
        <f t="shared" si="0"/>
        <v>22</v>
      </c>
      <c r="C35" s="7" t="s">
        <v>59</v>
      </c>
      <c r="D35" s="8" t="s">
        <v>32</v>
      </c>
      <c r="E35" s="15">
        <f>SUM(E36:E39)</f>
        <v>286398.1</v>
      </c>
      <c r="F35" s="15">
        <f>SUM(F36:F39)</f>
        <v>185999</v>
      </c>
      <c r="G35" s="15">
        <f>SUM(G36:G39)</f>
        <v>168784.19999999998</v>
      </c>
    </row>
    <row r="36" spans="2:7" ht="12.75">
      <c r="B36" s="9">
        <f t="shared" si="0"/>
        <v>23</v>
      </c>
      <c r="C36" s="10" t="s">
        <v>7</v>
      </c>
      <c r="D36" s="11" t="s">
        <v>33</v>
      </c>
      <c r="E36" s="14">
        <v>1056.5</v>
      </c>
      <c r="F36" s="14">
        <v>1097.8</v>
      </c>
      <c r="G36" s="14">
        <v>1136.3</v>
      </c>
    </row>
    <row r="37" spans="2:7" ht="12.75">
      <c r="B37" s="9">
        <f t="shared" si="0"/>
        <v>24</v>
      </c>
      <c r="C37" s="10" t="s">
        <v>6</v>
      </c>
      <c r="D37" s="11" t="s">
        <v>34</v>
      </c>
      <c r="E37" s="14">
        <v>268816</v>
      </c>
      <c r="F37" s="14">
        <v>167217</v>
      </c>
      <c r="G37" s="14">
        <v>149273</v>
      </c>
    </row>
    <row r="38" spans="2:7" ht="12.75">
      <c r="B38" s="9">
        <f t="shared" si="0"/>
        <v>25</v>
      </c>
      <c r="C38" s="10" t="s">
        <v>61</v>
      </c>
      <c r="D38" s="11" t="s">
        <v>62</v>
      </c>
      <c r="E38" s="14">
        <v>5.1</v>
      </c>
      <c r="F38" s="14">
        <v>0</v>
      </c>
      <c r="G38" s="14">
        <v>0</v>
      </c>
    </row>
    <row r="39" spans="2:7" ht="24">
      <c r="B39" s="9">
        <f t="shared" si="0"/>
        <v>26</v>
      </c>
      <c r="C39" s="10" t="s">
        <v>51</v>
      </c>
      <c r="D39" s="11" t="s">
        <v>52</v>
      </c>
      <c r="E39" s="14">
        <v>16520.5</v>
      </c>
      <c r="F39" s="14">
        <v>17684.2</v>
      </c>
      <c r="G39" s="14">
        <v>18374.9</v>
      </c>
    </row>
    <row r="40" spans="2:8" ht="12.75">
      <c r="B40" s="6">
        <f t="shared" si="0"/>
        <v>27</v>
      </c>
      <c r="C40" s="12" t="s">
        <v>8</v>
      </c>
      <c r="D40" s="13"/>
      <c r="E40" s="16">
        <f>E14+E30+E35</f>
        <v>1384939.7999999998</v>
      </c>
      <c r="F40" s="16">
        <f>F14+F30+F35</f>
        <v>1022668.2000000001</v>
      </c>
      <c r="G40" s="16">
        <f>G14+G30+G35</f>
        <v>941614.1</v>
      </c>
      <c r="H40" s="1"/>
    </row>
  </sheetData>
  <sheetProtection/>
  <mergeCells count="12">
    <mergeCell ref="B1:G1"/>
    <mergeCell ref="B3:G3"/>
    <mergeCell ref="B4:G4"/>
    <mergeCell ref="B5:G5"/>
    <mergeCell ref="B12:B13"/>
    <mergeCell ref="C12:C13"/>
    <mergeCell ref="D12:D13"/>
    <mergeCell ref="D2:E2"/>
    <mergeCell ref="E12:G12"/>
    <mergeCell ref="B10:G10"/>
    <mergeCell ref="B6:G6"/>
    <mergeCell ref="B7:G7"/>
  </mergeCells>
  <printOptions/>
  <pageMargins left="0.5905511811023623" right="0.5905511811023623" top="1.1811023622047245" bottom="0.5905511811023623" header="0.5118110236220472" footer="0.5118110236220472"/>
  <pageSetup fitToHeight="119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2022-12-27T10:58:51Z</cp:lastPrinted>
  <dcterms:created xsi:type="dcterms:W3CDTF">1996-10-08T23:32:33Z</dcterms:created>
  <dcterms:modified xsi:type="dcterms:W3CDTF">2022-12-27T10:59:09Z</dcterms:modified>
  <cp:category/>
  <cp:version/>
  <cp:contentType/>
  <cp:contentStatus/>
</cp:coreProperties>
</file>